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90" windowWidth="14810" windowHeight="7830" tabRatio="398" activeTab="2"/>
  </bookViews>
  <sheets>
    <sheet name="Progr.aprašymas" sheetId="1" r:id="rId1"/>
    <sheet name="Vertinimo kriterijai" sheetId="3" r:id="rId2"/>
    <sheet name="išlaidų suvestinė" sheetId="4" r:id="rId3"/>
  </sheets>
  <calcPr calcId="145621"/>
</workbook>
</file>

<file path=xl/calcChain.xml><?xml version="1.0" encoding="utf-8"?>
<calcChain xmlns="http://schemas.openxmlformats.org/spreadsheetml/2006/main">
  <c r="G56" i="1" l="1"/>
  <c r="G55" i="1"/>
  <c r="G60" i="1"/>
  <c r="G61" i="1" l="1"/>
  <c r="G59" i="1" l="1"/>
  <c r="I59" i="1"/>
  <c r="K59" i="1"/>
  <c r="M59" i="1"/>
  <c r="E59" i="1"/>
  <c r="M55" i="1"/>
  <c r="K55" i="1"/>
  <c r="E55" i="1"/>
  <c r="T163" i="4" l="1"/>
  <c r="R163" i="4"/>
  <c r="P163" i="4"/>
  <c r="N163" i="4"/>
  <c r="L163" i="4"/>
  <c r="T156" i="4"/>
  <c r="T168" i="4" s="1"/>
  <c r="R156" i="4"/>
  <c r="R168" i="4" s="1"/>
  <c r="P156" i="4"/>
  <c r="P168" i="4" s="1"/>
  <c r="N156" i="4"/>
  <c r="N168" i="4" s="1"/>
  <c r="L156" i="4"/>
  <c r="L168" i="4" s="1"/>
  <c r="T127" i="4"/>
  <c r="S127" i="4"/>
  <c r="R127" i="4"/>
  <c r="Q127" i="4"/>
  <c r="V124" i="4"/>
  <c r="U124" i="4"/>
  <c r="T124" i="4"/>
  <c r="S124" i="4"/>
  <c r="R124" i="4"/>
  <c r="Q124" i="4"/>
  <c r="P124" i="4"/>
  <c r="O124" i="4"/>
  <c r="N124" i="4"/>
  <c r="M124" i="4"/>
  <c r="L124" i="4"/>
  <c r="K124" i="4"/>
  <c r="J124" i="4"/>
  <c r="I124" i="4"/>
  <c r="V116" i="4"/>
  <c r="U116" i="4"/>
  <c r="T116" i="4"/>
  <c r="S116" i="4"/>
  <c r="R116" i="4"/>
  <c r="Q116" i="4"/>
  <c r="P116" i="4"/>
  <c r="O116" i="4"/>
  <c r="N116" i="4"/>
  <c r="M116" i="4"/>
  <c r="L116" i="4"/>
  <c r="K116" i="4"/>
  <c r="J116" i="4"/>
  <c r="I116" i="4"/>
  <c r="V108" i="4"/>
  <c r="V125" i="4" s="1"/>
  <c r="V126" i="4" s="1"/>
  <c r="U108" i="4"/>
  <c r="U125" i="4" s="1"/>
  <c r="U126" i="4" s="1"/>
  <c r="T108" i="4"/>
  <c r="T125" i="4" s="1"/>
  <c r="S108" i="4"/>
  <c r="S125" i="4" s="1"/>
  <c r="R108" i="4"/>
  <c r="R125" i="4" s="1"/>
  <c r="Q108" i="4"/>
  <c r="Q125" i="4" s="1"/>
  <c r="P108" i="4"/>
  <c r="P125" i="4" s="1"/>
  <c r="P126" i="4" s="1"/>
  <c r="O108" i="4"/>
  <c r="O125" i="4" s="1"/>
  <c r="O126" i="4" s="1"/>
  <c r="N108" i="4"/>
  <c r="N125" i="4" s="1"/>
  <c r="N126" i="4" s="1"/>
  <c r="M108" i="4"/>
  <c r="M125" i="4" s="1"/>
  <c r="M126" i="4" s="1"/>
  <c r="L108" i="4"/>
  <c r="L125" i="4" s="1"/>
  <c r="L126" i="4" s="1"/>
  <c r="K108" i="4"/>
  <c r="K125" i="4" s="1"/>
  <c r="K126" i="4" s="1"/>
  <c r="J108" i="4"/>
  <c r="J125" i="4" s="1"/>
  <c r="J126" i="4" s="1"/>
  <c r="I108" i="4"/>
  <c r="I125" i="4" s="1"/>
  <c r="I126" i="4" s="1"/>
  <c r="V96" i="4"/>
  <c r="U96" i="4"/>
  <c r="T96" i="4"/>
  <c r="S96" i="4"/>
  <c r="R96" i="4"/>
  <c r="Q96" i="4"/>
  <c r="P96" i="4"/>
  <c r="O96" i="4"/>
  <c r="N96" i="4"/>
  <c r="M96" i="4"/>
  <c r="L96" i="4"/>
  <c r="K96" i="4"/>
  <c r="J96" i="4"/>
  <c r="I96" i="4"/>
  <c r="V88" i="4"/>
  <c r="U88" i="4"/>
  <c r="T88" i="4"/>
  <c r="S88" i="4"/>
  <c r="R88" i="4"/>
  <c r="Q88" i="4"/>
  <c r="P88" i="4"/>
  <c r="O88" i="4"/>
  <c r="N88" i="4"/>
  <c r="M88" i="4"/>
  <c r="L88" i="4"/>
  <c r="K88" i="4"/>
  <c r="J88" i="4"/>
  <c r="I88" i="4"/>
  <c r="V80" i="4"/>
  <c r="V97" i="4" s="1"/>
  <c r="V98" i="4" s="1"/>
  <c r="U80" i="4"/>
  <c r="U97" i="4" s="1"/>
  <c r="U98" i="4" s="1"/>
  <c r="T80" i="4"/>
  <c r="T97" i="4" s="1"/>
  <c r="S80" i="4"/>
  <c r="S97" i="4" s="1"/>
  <c r="R80" i="4"/>
  <c r="R97" i="4" s="1"/>
  <c r="Q80" i="4"/>
  <c r="Q97" i="4" s="1"/>
  <c r="P80" i="4"/>
  <c r="P97" i="4" s="1"/>
  <c r="P98" i="4" s="1"/>
  <c r="O80" i="4"/>
  <c r="O97" i="4" s="1"/>
  <c r="O98" i="4" s="1"/>
  <c r="N80" i="4"/>
  <c r="N97" i="4" s="1"/>
  <c r="N98" i="4" s="1"/>
  <c r="M80" i="4"/>
  <c r="M97" i="4" s="1"/>
  <c r="M98" i="4" s="1"/>
  <c r="L80" i="4"/>
  <c r="L97" i="4" s="1"/>
  <c r="L98" i="4" s="1"/>
  <c r="K80" i="4"/>
  <c r="K97" i="4" s="1"/>
  <c r="K98" i="4" s="1"/>
  <c r="J80" i="4"/>
  <c r="J97" i="4" s="1"/>
  <c r="J98" i="4" s="1"/>
  <c r="I80" i="4"/>
  <c r="I97" i="4" s="1"/>
  <c r="I98" i="4" s="1"/>
  <c r="V68" i="4"/>
  <c r="U68" i="4"/>
  <c r="T68" i="4"/>
  <c r="S68" i="4"/>
  <c r="R68" i="4"/>
  <c r="Q68" i="4"/>
  <c r="P68" i="4"/>
  <c r="O68" i="4"/>
  <c r="N68" i="4"/>
  <c r="M68" i="4"/>
  <c r="L68" i="4"/>
  <c r="K68" i="4"/>
  <c r="J68" i="4"/>
  <c r="I68" i="4"/>
  <c r="V60" i="4"/>
  <c r="U60" i="4"/>
  <c r="T60" i="4"/>
  <c r="S60" i="4"/>
  <c r="R60" i="4"/>
  <c r="Q60" i="4"/>
  <c r="P60" i="4"/>
  <c r="O60" i="4"/>
  <c r="N60" i="4"/>
  <c r="M60" i="4"/>
  <c r="L60" i="4"/>
  <c r="K60" i="4"/>
  <c r="J60" i="4"/>
  <c r="I60" i="4"/>
  <c r="V52" i="4"/>
  <c r="V69" i="4" s="1"/>
  <c r="V70" i="4" s="1"/>
  <c r="V127" i="4" s="1"/>
  <c r="U52" i="4"/>
  <c r="U69" i="4" s="1"/>
  <c r="U70" i="4" s="1"/>
  <c r="U127" i="4" s="1"/>
  <c r="T52" i="4"/>
  <c r="T69" i="4" s="1"/>
  <c r="S52" i="4"/>
  <c r="S69" i="4" s="1"/>
  <c r="R52" i="4"/>
  <c r="R69" i="4" s="1"/>
  <c r="Q52" i="4"/>
  <c r="Q69" i="4" s="1"/>
  <c r="P52" i="4"/>
  <c r="P69" i="4" s="1"/>
  <c r="P70" i="4" s="1"/>
  <c r="P127" i="4" s="1"/>
  <c r="O52" i="4"/>
  <c r="O69" i="4" s="1"/>
  <c r="O70" i="4" s="1"/>
  <c r="O127" i="4" s="1"/>
  <c r="N52" i="4"/>
  <c r="N69" i="4" s="1"/>
  <c r="N70" i="4" s="1"/>
  <c r="N127" i="4" s="1"/>
  <c r="M52" i="4"/>
  <c r="M69" i="4" s="1"/>
  <c r="M70" i="4" s="1"/>
  <c r="M127" i="4" s="1"/>
  <c r="L52" i="4"/>
  <c r="L69" i="4" s="1"/>
  <c r="L70" i="4" s="1"/>
  <c r="L127" i="4" s="1"/>
  <c r="K52" i="4"/>
  <c r="K69" i="4" s="1"/>
  <c r="K70" i="4" s="1"/>
  <c r="K127" i="4" s="1"/>
  <c r="J52" i="4"/>
  <c r="J69" i="4" s="1"/>
  <c r="J70" i="4" s="1"/>
  <c r="J127" i="4" s="1"/>
  <c r="I52" i="4"/>
  <c r="I69" i="4" s="1"/>
  <c r="I70" i="4" s="1"/>
  <c r="I127" i="4" s="1"/>
  <c r="T41" i="4"/>
  <c r="S41" i="4"/>
  <c r="R41" i="4"/>
  <c r="Q41" i="4"/>
  <c r="V38" i="4"/>
  <c r="U38" i="4"/>
  <c r="T38" i="4"/>
  <c r="S38" i="4"/>
  <c r="R38" i="4"/>
  <c r="Q38" i="4"/>
  <c r="P38" i="4"/>
  <c r="O38" i="4"/>
  <c r="N38" i="4"/>
  <c r="M38" i="4"/>
  <c r="L38" i="4"/>
  <c r="K38" i="4"/>
  <c r="J38" i="4"/>
  <c r="I38" i="4"/>
  <c r="V30" i="4"/>
  <c r="U30" i="4"/>
  <c r="T30" i="4"/>
  <c r="S30" i="4"/>
  <c r="R30" i="4"/>
  <c r="Q30" i="4"/>
  <c r="P30" i="4"/>
  <c r="O30" i="4"/>
  <c r="N30" i="4"/>
  <c r="M30" i="4"/>
  <c r="L30" i="4"/>
  <c r="K30" i="4"/>
  <c r="J30" i="4"/>
  <c r="I30" i="4"/>
  <c r="V22" i="4"/>
  <c r="V39" i="4" s="1"/>
  <c r="V40" i="4" s="1"/>
  <c r="V41" i="4" s="1"/>
  <c r="U22" i="4"/>
  <c r="U39" i="4" s="1"/>
  <c r="U40" i="4" s="1"/>
  <c r="U41" i="4" s="1"/>
  <c r="T22" i="4"/>
  <c r="T39" i="4" s="1"/>
  <c r="S22" i="4"/>
  <c r="S39" i="4" s="1"/>
  <c r="R22" i="4"/>
  <c r="R39" i="4" s="1"/>
  <c r="Q22" i="4"/>
  <c r="Q39" i="4" s="1"/>
  <c r="P22" i="4"/>
  <c r="P39" i="4" s="1"/>
  <c r="P40" i="4" s="1"/>
  <c r="P41" i="4" s="1"/>
  <c r="O22" i="4"/>
  <c r="O39" i="4" s="1"/>
  <c r="O40" i="4" s="1"/>
  <c r="O41" i="4" s="1"/>
  <c r="N22" i="4"/>
  <c r="N39" i="4" s="1"/>
  <c r="N40" i="4" s="1"/>
  <c r="N41" i="4" s="1"/>
  <c r="M22" i="4"/>
  <c r="M39" i="4" s="1"/>
  <c r="M40" i="4" s="1"/>
  <c r="M41" i="4" s="1"/>
  <c r="L22" i="4"/>
  <c r="L39" i="4" s="1"/>
  <c r="L40" i="4" s="1"/>
  <c r="L41" i="4" s="1"/>
  <c r="K22" i="4"/>
  <c r="K39" i="4" s="1"/>
  <c r="K40" i="4" s="1"/>
  <c r="K41" i="4" s="1"/>
  <c r="J22" i="4"/>
  <c r="J39" i="4" s="1"/>
  <c r="J40" i="4" s="1"/>
  <c r="J41" i="4" s="1"/>
  <c r="I22" i="4"/>
  <c r="I39" i="4" s="1"/>
  <c r="I40" i="4" s="1"/>
  <c r="I41" i="4" s="1"/>
</calcChain>
</file>

<file path=xl/sharedStrings.xml><?xml version="1.0" encoding="utf-8"?>
<sst xmlns="http://schemas.openxmlformats.org/spreadsheetml/2006/main" count="378" uniqueCount="194">
  <si>
    <t>PATVIRTINTA</t>
  </si>
  <si>
    <t>Plungės rajono savivaldybės administracijos</t>
  </si>
  <si>
    <t>(Savivaldybės, padalinio arba įstaigos pavadinimas)</t>
  </si>
  <si>
    <t>PROGRAMOS APRAŠYMAS</t>
  </si>
  <si>
    <t>Biudžetiniai metai</t>
  </si>
  <si>
    <t>Asignavimų valdytojo/priemonių vykdytojo pavadinimas</t>
  </si>
  <si>
    <t>2017 metai</t>
  </si>
  <si>
    <t>Asiganvimų valdytojo kodas</t>
  </si>
  <si>
    <t>Priemonių vykdytojo kodas</t>
  </si>
  <si>
    <t>Programos pavadinimas</t>
  </si>
  <si>
    <t>Kodas</t>
  </si>
  <si>
    <t>Programos parengimo argumentai</t>
  </si>
  <si>
    <t>Ilgalaikis prioritetas                  pagal (PRSPP*)</t>
  </si>
  <si>
    <t>Šia programa įgyvendinimas savivaldybės strateginis tikslas:</t>
  </si>
  <si>
    <t>Programos tikslas</t>
  </si>
  <si>
    <t>Kita svarbi informacija</t>
  </si>
  <si>
    <r>
      <t xml:space="preserve">Su programa susijusios </t>
    </r>
    <r>
      <rPr>
        <b/>
        <sz val="12"/>
        <color theme="1"/>
        <rFont val="Times New Roman"/>
        <family val="1"/>
      </rPr>
      <t xml:space="preserve">Plungės rajono savivaldybės strateginio plėtros plano </t>
    </r>
    <r>
      <rPr>
        <sz val="12"/>
        <color theme="1"/>
        <rFont val="Times New Roman"/>
        <family val="1"/>
      </rPr>
      <t>(kodas SPP) priemonės:</t>
    </r>
  </si>
  <si>
    <t>Priemonės Nr.</t>
  </si>
  <si>
    <t>Priemonės pavadinimas</t>
  </si>
  <si>
    <t>Vykdymo terminas</t>
  </si>
  <si>
    <t>Bendras lėšų poreikis ir numatomi finansavimo šaltiniai</t>
  </si>
  <si>
    <t>Ekonominė klasifikacija</t>
  </si>
  <si>
    <t>Asignavimų poreikis biudžetiniams     2017 metams</t>
  </si>
  <si>
    <t>Projektas          2018             metams</t>
  </si>
  <si>
    <t>2016                 metų                 asignavimai</t>
  </si>
  <si>
    <t>Projektas          2019             metams</t>
  </si>
  <si>
    <t>Asignavimai        2016             metams</t>
  </si>
  <si>
    <t>1. IŠ VISO:</t>
  </si>
  <si>
    <t>1.1. išlaidoms, iš jų:</t>
  </si>
  <si>
    <t xml:space="preserve">1.1.1. darbo užmokesčiui </t>
  </si>
  <si>
    <t>1.2. turtui įsigyti</t>
  </si>
  <si>
    <t>2. FINANSAVIMO ŠALTINIAI:</t>
  </si>
  <si>
    <t>2.1. SAVIVALDYBĖS LĖŠOS, IŠ VISO:</t>
  </si>
  <si>
    <t>2.1.1. Savivaldybės biudžetas:</t>
  </si>
  <si>
    <t>iš jo:</t>
  </si>
  <si>
    <t>2.1.1.1. Savivaldybės biudžeto lėšos SB</t>
  </si>
  <si>
    <t>2.2. Kiti šaltiniai, iš viso:</t>
  </si>
  <si>
    <t>V.Pavardė</t>
  </si>
  <si>
    <t>Parašas</t>
  </si>
  <si>
    <t>Telefonas</t>
  </si>
  <si>
    <t>Data</t>
  </si>
  <si>
    <t>SUDERINTA</t>
  </si>
  <si>
    <t>Pareigos</t>
  </si>
  <si>
    <t>Programos tikslo kodas</t>
  </si>
  <si>
    <t>Uždavinio kodas</t>
  </si>
  <si>
    <t>Priemonės kodas</t>
  </si>
  <si>
    <t xml:space="preserve">Priemonės pavadinimas </t>
  </si>
  <si>
    <t>Funkcinės klasifikacijos kodas</t>
  </si>
  <si>
    <t>Asignavimų valdytojo kodas</t>
  </si>
  <si>
    <t>Priemonės vykdytojo kodas</t>
  </si>
  <si>
    <t>Finansavimo šaltinis</t>
  </si>
  <si>
    <t>2018 m. projektas</t>
  </si>
  <si>
    <t>Iš viso</t>
  </si>
  <si>
    <t>Išlaidoms</t>
  </si>
  <si>
    <t>turtui įsigyti ir finansiniams įsipareigojimams vykdyti</t>
  </si>
  <si>
    <t>01</t>
  </si>
  <si>
    <t>Iš jų: DU</t>
  </si>
  <si>
    <t>2016 m. asignavimai</t>
  </si>
  <si>
    <t>2017m.  poreikis</t>
  </si>
  <si>
    <t>2017 m.  Asignavimai</t>
  </si>
  <si>
    <t>2019 m. projektas</t>
  </si>
  <si>
    <t>02</t>
  </si>
  <si>
    <t>03</t>
  </si>
  <si>
    <t>04</t>
  </si>
  <si>
    <t>SB</t>
  </si>
  <si>
    <t>KT</t>
  </si>
  <si>
    <t>iš viso:</t>
  </si>
  <si>
    <t>Iš viso uždaviniui:</t>
  </si>
  <si>
    <t>Iš viso tikslui:</t>
  </si>
  <si>
    <t>Iš viso programai:</t>
  </si>
  <si>
    <t>SB(SL)</t>
  </si>
  <si>
    <t>SB(SP)</t>
  </si>
  <si>
    <t>SB (SP)</t>
  </si>
  <si>
    <t>Finansavimo šaltiniai</t>
  </si>
  <si>
    <t>SAVIVALDYBĖS LĖŠOS, IŠ VISO:</t>
  </si>
  <si>
    <t>KITI ŠALTINIAI, IŠ VISO:</t>
  </si>
  <si>
    <t>IŠ VISO:</t>
  </si>
  <si>
    <t>Finansavimo šaltinių suvestinė</t>
  </si>
  <si>
    <t>2016 metų asignavimai</t>
  </si>
  <si>
    <t>2017 metų poreikis</t>
  </si>
  <si>
    <t>2018 metų projektas</t>
  </si>
  <si>
    <t>2019 metų projektas</t>
  </si>
  <si>
    <t>2017 m. asignavimai</t>
  </si>
  <si>
    <t>VERTINIMO KRITERIJŲ SUVESTINĖ</t>
  </si>
  <si>
    <t>Vertinimo kriterijus</t>
  </si>
  <si>
    <t>Vykdytojo kodas</t>
  </si>
  <si>
    <t>Mato vnt.</t>
  </si>
  <si>
    <t>2016 metų planas</t>
  </si>
  <si>
    <t>Vertinimo kriterijaus kodas</t>
  </si>
  <si>
    <t>2017 metų planas</t>
  </si>
  <si>
    <t>2018 metų planas</t>
  </si>
  <si>
    <t>2019 metų planas</t>
  </si>
  <si>
    <t>E-01-01</t>
  </si>
  <si>
    <t>R-01-01-01</t>
  </si>
  <si>
    <t>Produkto:</t>
  </si>
  <si>
    <t xml:space="preserve">1-ajam uždaviniui </t>
  </si>
  <si>
    <t>P-01-01-01-01</t>
  </si>
  <si>
    <t>P-01-01-01-02</t>
  </si>
  <si>
    <t>P-01-01-01-03</t>
  </si>
  <si>
    <t>VD</t>
  </si>
  <si>
    <t>SB(VB)</t>
  </si>
  <si>
    <t>2.1.1.7. Savivaldybės parduodamas turtas SPT</t>
  </si>
  <si>
    <t>Tūkst.Eur</t>
  </si>
  <si>
    <t>2.1.1.2. Dotacija SB(ES)</t>
  </si>
  <si>
    <t>2.1.1.3. Specialioji tikslinė dotacija (valstybinėms funkcijoms atlikti ) SB(VB)</t>
  </si>
  <si>
    <t>2.1.1.4.Savivaldybės skolintos lėšos SB (SL)</t>
  </si>
  <si>
    <t>2.1.1.5. Įstaigų pajamos SB(SP)</t>
  </si>
  <si>
    <t>2.1.1.6.Aplinkos apsaugos rėmimo specialioji programa SB (AA)</t>
  </si>
  <si>
    <t>2.2.2.1. Valstybės biudžeto lėšos LR VB</t>
  </si>
  <si>
    <t>2.2.2.2.Kitų šaltinių lėšos (2 proc. parama, labdara ir kt.) KT</t>
  </si>
  <si>
    <t>2.2.2.3. Vidiniai šaltiniai VD</t>
  </si>
  <si>
    <t>Direktorius</t>
  </si>
  <si>
    <t>A.Budrys</t>
  </si>
  <si>
    <t>Formos pavyzdys patvirtintas</t>
  </si>
  <si>
    <t>direktoriaus 2016 m. spalio 27 d.įsakymu Nr.D-784</t>
  </si>
  <si>
    <t>Tūkst.Eur.</t>
  </si>
  <si>
    <t xml:space="preserve">Strateginis tikslas 01.  Ugdyti išsilavinusią ir kultūrą puoselėjančią bendruomenę socialiai saugioje aplinkoje
  </t>
  </si>
  <si>
    <t>01 programa Ugdymo kokybės ir modernios aplinkos užtikrinimo programa</t>
  </si>
  <si>
    <t xml:space="preserve">Tikslas Teikti kokybiškas bendrojo ugdymo paslaugas </t>
  </si>
  <si>
    <t>Uždavinys Organizuoti bendrąjį ugdymą mokyklose, vykdančiose vidurinio ugdymo programą</t>
  </si>
  <si>
    <t>09.02.02.01.</t>
  </si>
  <si>
    <t>191130264</t>
  </si>
  <si>
    <t>ES</t>
  </si>
  <si>
    <t>Plungės "Saulės" gimnazijos   veiklos organizavimas</t>
  </si>
  <si>
    <t>32</t>
  </si>
  <si>
    <t>SB (SL)</t>
  </si>
  <si>
    <t>LR (VB)</t>
  </si>
  <si>
    <t>04 programa Socialiai saugios ir sveikos aplinkos kūrimo programa</t>
  </si>
  <si>
    <t>Mažinti socialinę atskirtį vykdant valstybės ir savivaldybės socialinės politikos priemones.</t>
  </si>
  <si>
    <t>Organizuoti  savivaldybėje viešųjų darbų programos įgyvendinimą  /dalyvauti rengiant ir įgyvendinant darbo rinkos politikos priemones</t>
  </si>
  <si>
    <t>05</t>
  </si>
  <si>
    <t xml:space="preserve">                                                                                       Dalyvauti rengiant ir įgyvendinant darbo rinkos politikos priemones ir gyventojų užimtumo programas
</t>
  </si>
  <si>
    <t>2.1.1.2.Specialioji tikslinė dotacija (valstybinėms funkcijoms atlikti  SB(VB)</t>
  </si>
  <si>
    <t>2.1.1.3. Savivaldybės skolintos lėšos SB(SL)</t>
  </si>
  <si>
    <t>2.1.1.4. Įstaigos pajamos SB(SP)</t>
  </si>
  <si>
    <t>2.1.1.5. Aplinkos apsaugos rėmimo specialioji programa SB(AA)</t>
  </si>
  <si>
    <t>2.1.1.6.Savivaldybės parduodamas turtas SPT</t>
  </si>
  <si>
    <t>2.2.2.1. Europos sąjungos paramos lėšos ES</t>
  </si>
  <si>
    <t>2.2.2.2. Valstybės biudžeto lėšos LRVB</t>
  </si>
  <si>
    <t>2.2.2.3. Kitų šaltinių lėšos (2 proc., parama, labdara ir kt.) KT</t>
  </si>
  <si>
    <t>2.2.2.4. Vidiniai  šaltiniai VD</t>
  </si>
  <si>
    <t>Plungės "Saulės" gimnazija</t>
  </si>
  <si>
    <t xml:space="preserve">        Remiantis Plungės rajono savivaldybės tarybos patvirtinta strateginio planavimo tvarka, tarpusavyje buvo suderinti savivaldybės, savivaldybės administracijos švietimo  skyriaus ir ugdymo įstaigų parengti strateginiai planai bei jų sudėtinės dalys – programos. 
        Programa siekiama užtikrinti mokinių privalomą mokymąsi, ugdymo kokybę, bendrojo lavinimo mokyklos bendrosios programos, bendrųjų ugdymo planų ir išsilavinimo standartų įgyvendinimą, mokyklų aprūpinimą intelektualiniais ir materialiniais ištekliais, rūpintis darbuotojų kvalifikacijos kėlimu ir persikvalifikavimu, padidinti mokymosi prieinamumą įvairių poreikių turintiems vaikams; įgyvendinti švietimo įstaigų tinklo pertvarkos bendrąjį planą, vaikų vasaros poilsio, nusikalstamumo, narkomanijos ir neformaliojo vaikų švietimo programas; planuoti lėšas, reikalingas švietimo paslaugoms finansuoti, vertinti asmenų poreikį mokytis visą gyvenimą bei suteikti reikalingas paslaugas
</t>
  </si>
  <si>
    <t xml:space="preserve">1. Žmogiškieji ištekliai 
2. Rajono infrastruktūra </t>
  </si>
  <si>
    <t>2                                     1</t>
  </si>
  <si>
    <t>Ugdyti išsilavinusią ir kultūrą puoselėjančią bendruomenę socialiai saugioje aplinkoje.</t>
  </si>
  <si>
    <r>
      <t xml:space="preserve">Susiję Lietuvos Respublikos ir savivaldybės teisės aktai:                                                                                                              </t>
    </r>
    <r>
      <rPr>
        <sz val="12"/>
        <color theme="1"/>
        <rFont val="Times New Roman"/>
        <family val="1"/>
        <charset val="186"/>
      </rPr>
      <t xml:space="preserve"> Lietuvos Respublikos švietimo įstatymas;  Valstybinė švietimo 2013 - 2022 m. strategija; Valstybės pažangos strategija ,,Lietuvos pažangos strategija ,,Lietuva 2030“; Lietuvos Respublikos socialinės integracijos įstatymas; Lietuvos Respublikos specialiojo ugdymo įstatymas; Lietuvos Respublikos biudžetinių įstaigų įstatymas; Lietuvos Respublikos darbuotojų saugos ir sveikatos įstatymas; Lietuvos Respublikos vaiko teisių pagrindų įstatymas; Valstybinės švietimo strategijos nuostatos; Plungės rajono plėtros iki 2020 m. strateginis planas;  2015 -  2016  ir  2016 -2017 mokslo metų pagrindinio ir vidurinio ugdymo programų  bendrieji ugdymo planai .                                                                                                                                                                                                                                                                                                                      </t>
    </r>
  </si>
  <si>
    <t xml:space="preserve">Ugdyti mokyklų bendruomenių kompetenciją, veiksmingai taikyti IKT ugdymui, mokymo ir mokymosi kokybei gerinti, plėtoti elektroninę mokymo ir mokymosi kultūrą. </t>
  </si>
  <si>
    <t>1.4.6.6.</t>
  </si>
  <si>
    <t xml:space="preserve">2011 -2020  m. </t>
  </si>
  <si>
    <t>1.4.6.7.</t>
  </si>
  <si>
    <t xml:space="preserve">Remti gabių ir talentingų vaikų ugdymo iniciatyvas </t>
  </si>
  <si>
    <t>1.4.6.8.</t>
  </si>
  <si>
    <t xml:space="preserve">Plėtoti neformalųjį  ugdymą </t>
  </si>
  <si>
    <t xml:space="preserve">2012 -2020  m. </t>
  </si>
  <si>
    <t>1.4.6.9.</t>
  </si>
  <si>
    <t xml:space="preserve">Modernizuoti ,,Saulės“ gimnaziją </t>
  </si>
  <si>
    <t xml:space="preserve">2014 -2020  m. </t>
  </si>
  <si>
    <t>(už programos koordinavimą atsakingas asmuo)</t>
  </si>
  <si>
    <t>Strateginio tikslo pavadinimas: Ugdyti išsilavinusią ir kultūrą puoselėjančią bendruomenę socialiai saugioje aplinkoje</t>
  </si>
  <si>
    <t>Proc.</t>
  </si>
  <si>
    <t>P-01-01-01-04</t>
  </si>
  <si>
    <t>P-01-01-01-05</t>
  </si>
  <si>
    <t>Ugdymo ir mokymosi kokybės didėjimas</t>
  </si>
  <si>
    <t xml:space="preserve">2. Mokinių, dalyvaujančių neformaliojo švietimo programose, dalis  nuo visų besimokančių mokinių skaičiaus </t>
  </si>
  <si>
    <t xml:space="preserve">1. Mokinių, dalyvaujančių mokomųjų dalykų konkursuose, olimpiadose, dalis  nuo visų besimokančių mokinių skaičiaus </t>
  </si>
  <si>
    <t>3. Bibliotekos fondo atnaujinimas</t>
  </si>
  <si>
    <t xml:space="preserve">5. Vidutiniškai vienam mokiniui tenka aplinkos lėšų </t>
  </si>
  <si>
    <t xml:space="preserve">4. Vidutiniškai vienam mokiniui tenka mokinio krepšelio lėšų </t>
  </si>
  <si>
    <r>
      <rPr>
        <b/>
        <sz val="11"/>
        <color theme="1"/>
        <rFont val="Times New Roman"/>
        <family val="1"/>
        <charset val="186"/>
      </rPr>
      <t>Efekto</t>
    </r>
    <r>
      <rPr>
        <sz val="11"/>
        <color theme="1"/>
        <rFont val="Times New Roman"/>
        <family val="1"/>
        <charset val="186"/>
      </rPr>
      <t xml:space="preserve">: </t>
    </r>
  </si>
  <si>
    <t>proc.</t>
  </si>
  <si>
    <t>vnt.</t>
  </si>
  <si>
    <t>Eur.</t>
  </si>
  <si>
    <t>R-01-01-02</t>
  </si>
  <si>
    <t>R-01-01-03</t>
  </si>
  <si>
    <t>R-01-01-04</t>
  </si>
  <si>
    <t>R-01-01-05</t>
  </si>
  <si>
    <t>1.1   Mokinių pažangumas</t>
  </si>
  <si>
    <t>1.2.  Įgijusių pagrindinį išsilavinimą dalis nuo baigusių pagrindinio ugdymo programą</t>
  </si>
  <si>
    <t>1.3.  Įgijusių vidurinį įsilavinimą dalis</t>
  </si>
  <si>
    <t>1.4.  Išlaikiusių valstybinius brandos egzaminus mokinių dalis</t>
  </si>
  <si>
    <t xml:space="preserve">1.5. Įdarbintų bedarbių skaičius </t>
  </si>
  <si>
    <t xml:space="preserve">01 uždavinys </t>
  </si>
  <si>
    <t>Tikslas: Teikti kokybiškas bendrojo ugdymo  paslaugas</t>
  </si>
  <si>
    <r>
      <rPr>
        <b/>
        <sz val="11"/>
        <color theme="1"/>
        <rFont val="Times New Roman"/>
        <family val="1"/>
        <charset val="186"/>
      </rPr>
      <t>Rezultato</t>
    </r>
    <r>
      <rPr>
        <sz val="11"/>
        <color theme="1"/>
        <rFont val="Times New Roman"/>
        <family val="1"/>
        <charset val="186"/>
      </rPr>
      <t xml:space="preserve"> : </t>
    </r>
  </si>
  <si>
    <t xml:space="preserve">                                    2017-ŲJŲ-2019-ŲJŲ  METŲ PLUNGĖS "SAULĖS" GIMNAZIJOS PROGRAMŲ, TIKSLŲ, UŽDAVINIŲ, PRIEMONIŲ IR  IŠLAIDŲ SUVESTINĖ</t>
  </si>
  <si>
    <r>
      <t xml:space="preserve">Numatomas programos įgyvendinimo rezultatas:  </t>
    </r>
    <r>
      <rPr>
        <sz val="12"/>
        <color theme="1"/>
        <rFont val="Times New Roman"/>
        <family val="1"/>
        <charset val="186"/>
      </rPr>
      <t xml:space="preserve"> Parengtos programos dėka  pagerės  ugdymo(si) aplinka,   sustiprės gimnazijos materialiniai ir intelektualiniai resursai, bus tenkinami gimnazistų ugdymo(si)  bei saviraiškos poreikiai. Pedagogai, tobulindami savo kompetencijas,  įsisavins naujus darbo metodus. Įgyvendinant programos prioritetus ir  tenkinant mokinių poreikius, lavinant individualius gebėjimus ir kūrybines galias,  mokiniams bus teikiama įvairi ugdomosios veiklos ir neformalaus švietimo pasiūla. Mokiniams sudominti ugdymo procese bus pateiktos įvairios ir patrauklios ugdomosios veiklos formos, leidžiančios aktyviai įsitraukti į ugdymo(si) procesą.  Pažintinių, kultūrinių veiklų metu bus ugdomos mokinių  etnokultūrinės,  karjeros, kūrybiškumo, sportinės, sveikos gyvensenos bei  pilietiškumo kompetencijos.   Mokinių adaptacijos tyrimai leis labiau pažinti mokinius, nustatyti darbo gaires plėtojant ugdymo turinio pasirinkimo galimybes.   </t>
    </r>
  </si>
  <si>
    <t>Ugdymo kokybės ir modernios aplinkos užtikrinimas</t>
  </si>
  <si>
    <t xml:space="preserve">Teikti kokybiškas bendrojo ugdymo paslaugas </t>
  </si>
  <si>
    <t>Vyr.buhalterė</t>
  </si>
  <si>
    <t>B.Mockienė</t>
  </si>
  <si>
    <t>1. Ugdymo kokybės ir modernios aplinkos užtikrinimas</t>
  </si>
  <si>
    <t>1-ojo programos tikslo: Organuzuoti bendrąjį ugdymą mokyklose, vykdančiose vidurinio ugdymo programą</t>
  </si>
  <si>
    <r>
      <t xml:space="preserve">Tikslo įgyvendinimo aprašymas: </t>
    </r>
    <r>
      <rPr>
        <sz val="12"/>
        <color theme="1"/>
        <rFont val="Times New Roman"/>
        <family val="1"/>
      </rPr>
      <t xml:space="preserve">(aprašomi uždaviniai, priemonės)Aktualizuojant ugdymo turinį pagal Bendrąsias ugdymo programas ir mokinių poreikius bus siekiama aukštesnės mokymo(si) kokybės. Daug dėmesio bus skiriama pamokos veiksmingumui, didinant mokymosi motyvaciją, stiprinant atsakomybę už savo mokymąsi ir mokėjimą mokytis, tobulinant dalykinių ryšių integraciją.    
</t>
    </r>
    <r>
      <rPr>
        <b/>
        <sz val="12"/>
        <color theme="1"/>
        <rFont val="Times New Roman"/>
        <family val="1"/>
        <charset val="186"/>
      </rPr>
      <t>Uždavinys:</t>
    </r>
    <r>
      <rPr>
        <sz val="12"/>
        <color theme="1"/>
        <rFont val="Times New Roman"/>
        <family val="1"/>
      </rPr>
      <t xml:space="preserve">  Organizuoti bendrąjį ugdymą mokyklose, vykdančiose vidurinio ugdymo programą
</t>
    </r>
    <r>
      <rPr>
        <b/>
        <sz val="12"/>
        <color theme="1"/>
        <rFont val="Times New Roman"/>
        <family val="1"/>
        <charset val="186"/>
      </rPr>
      <t xml:space="preserve">Priemonė:  Plungės "Saulės gimnazijos veikla                                                                                                                                                                                                                                                                                                                                                                           </t>
    </r>
    <r>
      <rPr>
        <sz val="12"/>
        <color theme="1"/>
        <rFont val="Times New Roman"/>
        <family val="1"/>
      </rPr>
      <t xml:space="preserve">
      Bus organizuojama, stebima ir vykdoma:
      •  Pamokos struktūro tobulinimas
      •  Mokinių mokymo(si) motyvacijos skatinimas
      •  Pagalbos mokiniui sistemos tobulinimas 
      •  Pedagogų kvalifikacinių  kompetencijų gilinimas
      •  Pamokų nelankymo prevencija 
      •  Ugdymo turinio individualizavimas ir diferencijavimas 
      •  Pasirenkamųjų dalykų pasiūla
      •  Bendruomeniškumo stiprinimas
      •  Profesinis veiklinimas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</si>
</sst>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12"/>
      <color theme="1"/>
      <name val="Times New Roman"/>
      <family val="1"/>
    </font>
    <font>
      <sz val="10"/>
      <color theme="1"/>
      <name val="Times New Roman"/>
      <family val="1"/>
    </font>
    <font>
      <b/>
      <sz val="12"/>
      <color theme="1"/>
      <name val="Times New Roman"/>
      <family val="1"/>
    </font>
    <font>
      <b/>
      <sz val="11"/>
      <color theme="1"/>
      <name val="Calibri"/>
      <family val="2"/>
      <scheme val="minor"/>
    </font>
    <font>
      <sz val="8"/>
      <name val="Times New Roman"/>
      <family val="1"/>
    </font>
    <font>
      <b/>
      <sz val="8"/>
      <name val="Times New Roman"/>
      <family val="1"/>
      <charset val="186"/>
    </font>
    <font>
      <b/>
      <sz val="8"/>
      <name val="Times New Roman"/>
      <family val="1"/>
    </font>
    <font>
      <b/>
      <sz val="9"/>
      <name val="Times New Roman"/>
      <family val="1"/>
    </font>
    <font>
      <sz val="8"/>
      <name val="Times New Roman"/>
      <family val="1"/>
      <charset val="186"/>
    </font>
    <font>
      <sz val="8"/>
      <name val="Arial"/>
      <family val="2"/>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2"/>
      <color theme="1"/>
      <name val="Times New Roman"/>
      <family val="1"/>
      <charset val="186"/>
    </font>
    <font>
      <u/>
      <sz val="11"/>
      <color theme="1"/>
      <name val="Times New Roman"/>
      <family val="1"/>
      <charset val="186"/>
    </font>
    <font>
      <sz val="8"/>
      <color theme="1"/>
      <name val="Times New Roman"/>
      <family val="1"/>
      <charset val="186"/>
    </font>
    <font>
      <sz val="11"/>
      <color theme="1"/>
      <name val="Times New Roman"/>
      <family val="1"/>
    </font>
    <font>
      <b/>
      <sz val="11"/>
      <color theme="1"/>
      <name val="Times New Roman"/>
      <family val="1"/>
    </font>
    <font>
      <b/>
      <sz val="10"/>
      <color theme="1"/>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
      <patternFill patternType="solid">
        <fgColor indexed="22"/>
        <bgColor indexed="64"/>
      </patternFill>
    </fill>
    <fill>
      <patternFill patternType="solid">
        <fgColor rgb="FF59C42E"/>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s>
  <borders count="7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24">
    <xf numFmtId="0" fontId="0" fillId="0" borderId="0" xfId="0"/>
    <xf numFmtId="0" fontId="1" fillId="0" borderId="0" xfId="0" applyFont="1"/>
    <xf numFmtId="0" fontId="3" fillId="0" borderId="0" xfId="0" applyFont="1"/>
    <xf numFmtId="0" fontId="1" fillId="0" borderId="3" xfId="0" applyFont="1" applyBorder="1"/>
    <xf numFmtId="0" fontId="5" fillId="0" borderId="26" xfId="0" applyFont="1" applyFill="1" applyBorder="1" applyAlignment="1">
      <alignment vertical="center" textRotation="90" wrapText="1"/>
    </xf>
    <xf numFmtId="2" fontId="5" fillId="0" borderId="26" xfId="0" applyNumberFormat="1" applyFont="1" applyBorder="1" applyAlignment="1">
      <alignment horizontal="center" vertical="top" textRotation="90" wrapText="1"/>
    </xf>
    <xf numFmtId="0" fontId="5" fillId="0" borderId="26" xfId="0" applyFont="1" applyBorder="1" applyAlignment="1">
      <alignment vertical="center" textRotation="90" wrapText="1"/>
    </xf>
    <xf numFmtId="0" fontId="5" fillId="0" borderId="26" xfId="0" applyFont="1" applyBorder="1" applyAlignment="1">
      <alignment horizontal="center" vertical="center" textRotation="90" wrapText="1"/>
    </xf>
    <xf numFmtId="164" fontId="5" fillId="4" borderId="41" xfId="0" applyNumberFormat="1" applyFont="1" applyFill="1" applyBorder="1" applyAlignment="1">
      <alignment horizontal="center" vertical="center"/>
    </xf>
    <xf numFmtId="164" fontId="5" fillId="4" borderId="12"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0" borderId="4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5" fillId="0" borderId="44" xfId="0" applyNumberFormat="1" applyFont="1" applyFill="1" applyBorder="1" applyAlignment="1">
      <alignment horizontal="center" vertical="center"/>
    </xf>
    <xf numFmtId="164" fontId="9" fillId="0" borderId="40"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0" borderId="22"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0" borderId="21" xfId="0" applyNumberFormat="1" applyFont="1" applyFill="1" applyBorder="1" applyAlignment="1">
      <alignment horizontal="center" vertical="center"/>
    </xf>
    <xf numFmtId="164" fontId="5" fillId="0" borderId="45" xfId="0" applyNumberFormat="1" applyFont="1" applyFill="1" applyBorder="1" applyAlignment="1">
      <alignment horizontal="center" vertical="center"/>
    </xf>
    <xf numFmtId="164" fontId="5" fillId="0" borderId="41"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164" fontId="5" fillId="0" borderId="14" xfId="0" applyNumberFormat="1" applyFont="1" applyFill="1" applyBorder="1" applyAlignment="1">
      <alignment horizontal="center" vertical="center"/>
    </xf>
    <xf numFmtId="164" fontId="7" fillId="7" borderId="51" xfId="0" applyNumberFormat="1" applyFont="1" applyFill="1" applyBorder="1" applyAlignment="1">
      <alignment horizontal="center" vertical="center"/>
    </xf>
    <xf numFmtId="0" fontId="5" fillId="4" borderId="20" xfId="0" applyFont="1" applyFill="1" applyBorder="1" applyAlignment="1">
      <alignment vertical="top" wrapText="1"/>
    </xf>
    <xf numFmtId="164" fontId="5" fillId="0" borderId="47" xfId="0" applyNumberFormat="1" applyFont="1" applyFill="1" applyBorder="1" applyAlignment="1">
      <alignment horizontal="center" vertical="center"/>
    </xf>
    <xf numFmtId="164" fontId="5" fillId="0" borderId="23" xfId="0" applyNumberFormat="1" applyFont="1" applyFill="1" applyBorder="1" applyAlignment="1">
      <alignment horizontal="center" vertical="center"/>
    </xf>
    <xf numFmtId="49" fontId="7" fillId="8" borderId="51" xfId="0" applyNumberFormat="1" applyFont="1" applyFill="1" applyBorder="1" applyAlignment="1">
      <alignment horizontal="center" vertical="top"/>
    </xf>
    <xf numFmtId="49" fontId="7" fillId="8" borderId="11" xfId="0" applyNumberFormat="1" applyFont="1" applyFill="1" applyBorder="1" applyAlignment="1">
      <alignment horizontal="center" vertical="top"/>
    </xf>
    <xf numFmtId="164" fontId="6" fillId="8" borderId="13" xfId="0" applyNumberFormat="1" applyFont="1" applyFill="1" applyBorder="1" applyAlignment="1">
      <alignment horizontal="center" vertical="center"/>
    </xf>
    <xf numFmtId="164" fontId="7" fillId="10" borderId="51" xfId="0" applyNumberFormat="1" applyFont="1" applyFill="1" applyBorder="1" applyAlignment="1">
      <alignment horizontal="center" vertical="center"/>
    </xf>
    <xf numFmtId="164" fontId="7" fillId="10" borderId="52" xfId="0" applyNumberFormat="1" applyFont="1" applyFill="1" applyBorder="1" applyAlignment="1">
      <alignment horizontal="center" vertical="center"/>
    </xf>
    <xf numFmtId="49" fontId="7" fillId="10" borderId="35" xfId="0" applyNumberFormat="1" applyFont="1" applyFill="1" applyBorder="1" applyAlignment="1">
      <alignment horizontal="center" vertical="top"/>
    </xf>
    <xf numFmtId="49" fontId="7" fillId="10" borderId="35" xfId="0" applyNumberFormat="1" applyFont="1" applyFill="1" applyBorder="1" applyAlignment="1">
      <alignment horizontal="center" vertical="top" wrapText="1"/>
    </xf>
    <xf numFmtId="49" fontId="7" fillId="10" borderId="50" xfId="0" applyNumberFormat="1" applyFont="1" applyFill="1" applyBorder="1" applyAlignment="1">
      <alignment horizontal="center" vertical="top"/>
    </xf>
    <xf numFmtId="49" fontId="7" fillId="10" borderId="53" xfId="0" applyNumberFormat="1" applyFont="1" applyFill="1" applyBorder="1" applyAlignment="1">
      <alignment horizontal="center" vertical="top" wrapText="1"/>
    </xf>
    <xf numFmtId="49" fontId="7" fillId="10" borderId="11" xfId="0" applyNumberFormat="1" applyFont="1" applyFill="1" applyBorder="1" applyAlignment="1">
      <alignment horizontal="center" vertical="top"/>
    </xf>
    <xf numFmtId="49" fontId="7" fillId="10" borderId="22" xfId="0" applyNumberFormat="1" applyFont="1" applyFill="1" applyBorder="1" applyAlignment="1">
      <alignment horizontal="center" vertical="top"/>
    </xf>
    <xf numFmtId="49" fontId="7" fillId="10" borderId="29" xfId="0" applyNumberFormat="1" applyFont="1" applyFill="1" applyBorder="1" applyAlignment="1">
      <alignment horizontal="center" vertical="top"/>
    </xf>
    <xf numFmtId="49" fontId="7" fillId="10" borderId="57" xfId="0" applyNumberFormat="1" applyFont="1" applyFill="1" applyBorder="1" applyAlignment="1">
      <alignment horizontal="center" vertical="top" wrapText="1"/>
    </xf>
    <xf numFmtId="164" fontId="7" fillId="10" borderId="47" xfId="0" applyNumberFormat="1" applyFont="1" applyFill="1" applyBorder="1" applyAlignment="1">
      <alignment horizontal="center" vertical="center"/>
    </xf>
    <xf numFmtId="164" fontId="7" fillId="10" borderId="23" xfId="0" applyNumberFormat="1" applyFont="1" applyFill="1" applyBorder="1" applyAlignment="1">
      <alignment horizontal="center" vertical="center"/>
    </xf>
    <xf numFmtId="164" fontId="7" fillId="10" borderId="26" xfId="0" applyNumberFormat="1" applyFont="1" applyFill="1" applyBorder="1" applyAlignment="1">
      <alignment horizontal="center" vertical="center"/>
    </xf>
    <xf numFmtId="164" fontId="7" fillId="10" borderId="28" xfId="0" applyNumberFormat="1" applyFont="1" applyFill="1" applyBorder="1" applyAlignment="1">
      <alignment horizontal="center" vertical="center"/>
    </xf>
    <xf numFmtId="164" fontId="5" fillId="4" borderId="48"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4" borderId="44" xfId="0" applyNumberFormat="1" applyFont="1" applyFill="1" applyBorder="1" applyAlignment="1">
      <alignment horizontal="center" vertical="center"/>
    </xf>
    <xf numFmtId="164" fontId="9" fillId="0" borderId="58" xfId="0" applyNumberFormat="1" applyFont="1" applyFill="1" applyBorder="1" applyAlignment="1">
      <alignment horizontal="center" vertical="center"/>
    </xf>
    <xf numFmtId="49" fontId="7" fillId="9" borderId="47" xfId="0" applyNumberFormat="1" applyFont="1" applyFill="1" applyBorder="1" applyAlignment="1">
      <alignment vertical="top" wrapText="1"/>
    </xf>
    <xf numFmtId="49" fontId="7" fillId="10" borderId="20" xfId="0" applyNumberFormat="1" applyFont="1" applyFill="1" applyBorder="1" applyAlignment="1">
      <alignment vertical="top"/>
    </xf>
    <xf numFmtId="49" fontId="7" fillId="8" borderId="20" xfId="0" applyNumberFormat="1" applyFont="1" applyFill="1" applyBorder="1" applyAlignment="1">
      <alignment vertical="top"/>
    </xf>
    <xf numFmtId="49" fontId="7" fillId="9" borderId="20" xfId="0" applyNumberFormat="1" applyFont="1" applyFill="1" applyBorder="1" applyAlignment="1">
      <alignment vertical="top" wrapText="1"/>
    </xf>
    <xf numFmtId="0" fontId="9" fillId="4" borderId="20" xfId="0" applyFont="1" applyFill="1" applyBorder="1" applyAlignment="1">
      <alignment vertical="top" wrapText="1"/>
    </xf>
    <xf numFmtId="49" fontId="9" fillId="4" borderId="20" xfId="0" applyNumberFormat="1" applyFont="1" applyFill="1" applyBorder="1" applyAlignment="1">
      <alignment vertical="center" wrapText="1"/>
    </xf>
    <xf numFmtId="49" fontId="9" fillId="4" borderId="20" xfId="0" applyNumberFormat="1" applyFont="1" applyFill="1" applyBorder="1" applyAlignment="1">
      <alignment vertical="center" textRotation="90" wrapText="1"/>
    </xf>
    <xf numFmtId="0" fontId="0" fillId="8" borderId="20" xfId="0" applyFill="1" applyBorder="1" applyAlignment="1"/>
    <xf numFmtId="49" fontId="7" fillId="10" borderId="43" xfId="0" applyNumberFormat="1" applyFont="1" applyFill="1" applyBorder="1" applyAlignment="1">
      <alignment vertical="top"/>
    </xf>
    <xf numFmtId="0" fontId="0" fillId="8" borderId="43" xfId="0" applyFill="1" applyBorder="1" applyAlignment="1"/>
    <xf numFmtId="49" fontId="7" fillId="9" borderId="43" xfId="0" applyNumberFormat="1" applyFont="1" applyFill="1" applyBorder="1" applyAlignment="1">
      <alignment vertical="top" wrapText="1"/>
    </xf>
    <xf numFmtId="0" fontId="9" fillId="4" borderId="43" xfId="0" applyFont="1" applyFill="1" applyBorder="1" applyAlignment="1">
      <alignment vertical="top" wrapText="1"/>
    </xf>
    <xf numFmtId="49" fontId="9" fillId="4" borderId="43" xfId="0" applyNumberFormat="1" applyFont="1" applyFill="1" applyBorder="1" applyAlignment="1">
      <alignment vertical="center" wrapText="1"/>
    </xf>
    <xf numFmtId="49" fontId="9" fillId="4" borderId="43" xfId="0" applyNumberFormat="1" applyFont="1" applyFill="1" applyBorder="1" applyAlignment="1">
      <alignment vertical="center" textRotation="90" wrapText="1"/>
    </xf>
    <xf numFmtId="0" fontId="9" fillId="4" borderId="43" xfId="0" applyFont="1" applyFill="1" applyBorder="1" applyAlignment="1">
      <alignment horizontal="center" vertical="top" wrapText="1"/>
    </xf>
    <xf numFmtId="49" fontId="7" fillId="8" borderId="43" xfId="0" applyNumberFormat="1" applyFont="1" applyFill="1" applyBorder="1" applyAlignment="1">
      <alignment vertical="top"/>
    </xf>
    <xf numFmtId="49" fontId="7" fillId="10" borderId="0" xfId="0" applyNumberFormat="1" applyFont="1" applyFill="1" applyBorder="1" applyAlignment="1">
      <alignment vertical="top"/>
    </xf>
    <xf numFmtId="49" fontId="7" fillId="10" borderId="60" xfId="0" applyNumberFormat="1" applyFont="1" applyFill="1" applyBorder="1" applyAlignment="1">
      <alignment horizontal="center" vertical="top" wrapText="1"/>
    </xf>
    <xf numFmtId="49" fontId="7" fillId="10" borderId="4" xfId="0" applyNumberFormat="1" applyFont="1" applyFill="1" applyBorder="1" applyAlignment="1">
      <alignment horizontal="center" vertical="top"/>
    </xf>
    <xf numFmtId="49" fontId="7" fillId="8" borderId="59" xfId="0" applyNumberFormat="1" applyFont="1" applyFill="1" applyBorder="1" applyAlignment="1">
      <alignment vertical="top"/>
    </xf>
    <xf numFmtId="49" fontId="7" fillId="8" borderId="57" xfId="0" applyNumberFormat="1" applyFont="1" applyFill="1" applyBorder="1" applyAlignment="1">
      <alignment horizontal="center" vertical="top"/>
    </xf>
    <xf numFmtId="49" fontId="9" fillId="4" borderId="54" xfId="0" applyNumberFormat="1" applyFont="1" applyFill="1" applyBorder="1" applyAlignment="1">
      <alignment vertical="center" wrapText="1"/>
    </xf>
    <xf numFmtId="49" fontId="9" fillId="4" borderId="9" xfId="0" applyNumberFormat="1" applyFont="1" applyFill="1" applyBorder="1" applyAlignment="1">
      <alignment vertical="center" wrapText="1"/>
    </xf>
    <xf numFmtId="164" fontId="5" fillId="0" borderId="61" xfId="0" applyNumberFormat="1" applyFont="1" applyFill="1" applyBorder="1" applyAlignment="1">
      <alignment horizontal="center" vertical="center"/>
    </xf>
    <xf numFmtId="0" fontId="9" fillId="4" borderId="62" xfId="0" applyFont="1" applyFill="1" applyBorder="1" applyAlignment="1">
      <alignment horizontal="center" vertical="top" wrapText="1"/>
    </xf>
    <xf numFmtId="0" fontId="9" fillId="4" borderId="63" xfId="0" applyFont="1" applyFill="1" applyBorder="1" applyAlignment="1">
      <alignment horizontal="center" vertical="top" wrapText="1"/>
    </xf>
    <xf numFmtId="164" fontId="5" fillId="0" borderId="48" xfId="0" applyNumberFormat="1" applyFont="1" applyFill="1" applyBorder="1" applyAlignment="1">
      <alignment horizontal="center" vertical="center"/>
    </xf>
    <xf numFmtId="0" fontId="9" fillId="4" borderId="50" xfId="0" applyFont="1" applyFill="1" applyBorder="1" applyAlignment="1">
      <alignment horizontal="center" vertical="top" wrapText="1"/>
    </xf>
    <xf numFmtId="0" fontId="6" fillId="7" borderId="32" xfId="0" applyFont="1" applyFill="1" applyBorder="1" applyAlignment="1">
      <alignment vertical="top" wrapText="1"/>
    </xf>
    <xf numFmtId="164" fontId="6" fillId="7" borderId="51" xfId="0" applyNumberFormat="1" applyFont="1" applyFill="1" applyBorder="1" applyAlignment="1">
      <alignment horizontal="center" vertical="center"/>
    </xf>
    <xf numFmtId="164" fontId="6" fillId="7" borderId="52" xfId="0" applyNumberFormat="1" applyFont="1" applyFill="1" applyBorder="1" applyAlignment="1">
      <alignment horizontal="center" vertical="center"/>
    </xf>
    <xf numFmtId="164" fontId="5" fillId="0" borderId="20" xfId="0" applyNumberFormat="1" applyFont="1" applyFill="1" applyBorder="1" applyAlignment="1">
      <alignment horizontal="center" vertical="center"/>
    </xf>
    <xf numFmtId="0" fontId="9" fillId="4" borderId="64" xfId="0" applyFont="1" applyFill="1" applyBorder="1" applyAlignment="1">
      <alignment horizontal="center" vertical="top" wrapText="1"/>
    </xf>
    <xf numFmtId="164" fontId="5" fillId="0" borderId="65" xfId="0" applyNumberFormat="1" applyFont="1" applyFill="1" applyBorder="1" applyAlignment="1">
      <alignment horizontal="center" vertical="center"/>
    </xf>
    <xf numFmtId="164" fontId="6" fillId="8" borderId="43" xfId="0" applyNumberFormat="1" applyFont="1" applyFill="1" applyBorder="1" applyAlignment="1">
      <alignment horizontal="center" vertical="center"/>
    </xf>
    <xf numFmtId="0" fontId="7" fillId="7" borderId="35" xfId="0" applyFont="1" applyFill="1" applyBorder="1" applyAlignment="1">
      <alignment horizontal="right" vertical="top" wrapText="1"/>
    </xf>
    <xf numFmtId="164" fontId="5" fillId="0" borderId="9"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164" fontId="6" fillId="7" borderId="36" xfId="0" applyNumberFormat="1" applyFont="1" applyFill="1" applyBorder="1" applyAlignment="1">
      <alignment horizontal="center" vertical="center"/>
    </xf>
    <xf numFmtId="164" fontId="5" fillId="0" borderId="54" xfId="0" applyNumberFormat="1" applyFont="1" applyFill="1" applyBorder="1" applyAlignment="1">
      <alignment horizontal="center" vertical="center"/>
    </xf>
    <xf numFmtId="164" fontId="5" fillId="0" borderId="6" xfId="0" applyNumberFormat="1" applyFont="1" applyFill="1" applyBorder="1" applyAlignment="1">
      <alignment horizontal="center" vertical="center"/>
    </xf>
    <xf numFmtId="164" fontId="5" fillId="0" borderId="8" xfId="0" applyNumberFormat="1" applyFont="1" applyFill="1" applyBorder="1" applyAlignment="1">
      <alignment horizontal="center" vertical="center"/>
    </xf>
    <xf numFmtId="164" fontId="6" fillId="7" borderId="66"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xf>
    <xf numFmtId="164" fontId="6" fillId="7" borderId="35" xfId="0" applyNumberFormat="1" applyFont="1" applyFill="1" applyBorder="1" applyAlignment="1">
      <alignment horizontal="center" vertical="center"/>
    </xf>
    <xf numFmtId="164" fontId="5" fillId="0" borderId="25" xfId="0" applyNumberFormat="1" applyFont="1" applyFill="1" applyBorder="1" applyAlignment="1">
      <alignment horizontal="center" vertical="center"/>
    </xf>
    <xf numFmtId="164" fontId="5" fillId="0" borderId="27" xfId="0" applyNumberFormat="1" applyFont="1" applyFill="1" applyBorder="1" applyAlignment="1">
      <alignment horizontal="center" vertical="center"/>
    </xf>
    <xf numFmtId="164" fontId="5" fillId="0" borderId="30" xfId="0" applyNumberFormat="1" applyFont="1" applyFill="1" applyBorder="1" applyAlignment="1">
      <alignment horizontal="center" vertical="center"/>
    </xf>
    <xf numFmtId="164" fontId="5" fillId="0" borderId="67" xfId="0" applyNumberFormat="1" applyFont="1" applyFill="1" applyBorder="1" applyAlignment="1">
      <alignment horizontal="center" vertical="center"/>
    </xf>
    <xf numFmtId="164" fontId="5" fillId="0" borderId="68" xfId="0" applyNumberFormat="1" applyFont="1" applyFill="1" applyBorder="1" applyAlignment="1">
      <alignment horizontal="center" vertical="center"/>
    </xf>
    <xf numFmtId="164" fontId="5" fillId="0" borderId="69" xfId="0" applyNumberFormat="1" applyFont="1" applyFill="1" applyBorder="1" applyAlignment="1">
      <alignment horizontal="center" vertical="center"/>
    </xf>
    <xf numFmtId="164" fontId="6" fillId="7" borderId="34" xfId="0" applyNumberFormat="1" applyFont="1" applyFill="1" applyBorder="1" applyAlignment="1">
      <alignment horizontal="center" vertical="center"/>
    </xf>
    <xf numFmtId="164" fontId="5" fillId="0" borderId="70" xfId="0" applyNumberFormat="1" applyFont="1" applyFill="1" applyBorder="1" applyAlignment="1">
      <alignment horizontal="center" vertical="center"/>
    </xf>
    <xf numFmtId="164" fontId="5" fillId="0" borderId="40"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164" fontId="5" fillId="0" borderId="49" xfId="0" applyNumberFormat="1" applyFont="1" applyFill="1" applyBorder="1" applyAlignment="1">
      <alignment horizontal="center" vertical="center"/>
    </xf>
    <xf numFmtId="164" fontId="6" fillId="7" borderId="57" xfId="0" applyNumberFormat="1" applyFont="1" applyFill="1" applyBorder="1" applyAlignment="1">
      <alignment horizontal="center" vertical="center"/>
    </xf>
    <xf numFmtId="164" fontId="5" fillId="0" borderId="31" xfId="0" applyNumberFormat="1" applyFont="1" applyFill="1" applyBorder="1" applyAlignment="1">
      <alignment horizontal="center" vertical="center"/>
    </xf>
    <xf numFmtId="0" fontId="9" fillId="4" borderId="27" xfId="0" applyFont="1" applyFill="1" applyBorder="1" applyAlignment="1">
      <alignment horizontal="center" vertical="top" wrapText="1"/>
    </xf>
    <xf numFmtId="0" fontId="9" fillId="4" borderId="40" xfId="0" applyFont="1" applyFill="1" applyBorder="1" applyAlignment="1">
      <alignment horizontal="center" vertical="top" wrapText="1"/>
    </xf>
    <xf numFmtId="0" fontId="9" fillId="4" borderId="58" xfId="0" applyFont="1" applyFill="1" applyBorder="1" applyAlignment="1">
      <alignment horizontal="center" vertical="top" wrapText="1"/>
    </xf>
    <xf numFmtId="0" fontId="9" fillId="4" borderId="45" xfId="0" applyFont="1" applyFill="1" applyBorder="1" applyAlignment="1">
      <alignment horizontal="center" vertical="top" wrapText="1"/>
    </xf>
    <xf numFmtId="0" fontId="9" fillId="4" borderId="49" xfId="0" applyFont="1" applyFill="1" applyBorder="1" applyAlignment="1">
      <alignment horizontal="center" vertical="top" wrapText="1"/>
    </xf>
    <xf numFmtId="0" fontId="6" fillId="7" borderId="57" xfId="0" applyFont="1" applyFill="1" applyBorder="1" applyAlignment="1">
      <alignment vertical="top" wrapText="1"/>
    </xf>
    <xf numFmtId="0" fontId="9" fillId="4" borderId="46" xfId="0" applyFont="1" applyFill="1" applyBorder="1" applyAlignment="1">
      <alignment horizontal="center" vertical="top" wrapText="1"/>
    </xf>
    <xf numFmtId="164" fontId="5" fillId="4" borderId="19" xfId="0" applyNumberFormat="1" applyFont="1" applyFill="1" applyBorder="1" applyAlignment="1">
      <alignment horizontal="center" vertical="center"/>
    </xf>
    <xf numFmtId="164" fontId="5" fillId="4" borderId="20" xfId="0" applyNumberFormat="1" applyFont="1" applyFill="1" applyBorder="1" applyAlignment="1">
      <alignment horizontal="center" vertical="center"/>
    </xf>
    <xf numFmtId="164" fontId="5" fillId="4" borderId="65" xfId="0" applyNumberFormat="1" applyFont="1" applyFill="1" applyBorder="1" applyAlignment="1">
      <alignment horizontal="center" vertical="center"/>
    </xf>
    <xf numFmtId="164" fontId="5" fillId="0" borderId="19"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5" fillId="9" borderId="35" xfId="0" applyNumberFormat="1" applyFont="1" applyFill="1" applyBorder="1" applyAlignment="1">
      <alignment horizontal="center" vertical="center"/>
    </xf>
    <xf numFmtId="164" fontId="5" fillId="9" borderId="51" xfId="0" applyNumberFormat="1" applyFont="1" applyFill="1" applyBorder="1" applyAlignment="1">
      <alignment horizontal="center" vertical="center"/>
    </xf>
    <xf numFmtId="164" fontId="5" fillId="9" borderId="52" xfId="0" applyNumberFormat="1" applyFont="1" applyFill="1" applyBorder="1" applyAlignment="1">
      <alignment horizontal="center" vertical="center"/>
    </xf>
    <xf numFmtId="164" fontId="5" fillId="9" borderId="66" xfId="0" applyNumberFormat="1" applyFont="1" applyFill="1" applyBorder="1" applyAlignment="1">
      <alignment horizontal="center" vertical="center"/>
    </xf>
    <xf numFmtId="164" fontId="5" fillId="4" borderId="39" xfId="0" applyNumberFormat="1" applyFont="1" applyFill="1" applyBorder="1" applyAlignment="1">
      <alignment horizontal="center" vertical="center"/>
    </xf>
    <xf numFmtId="164" fontId="5" fillId="4" borderId="47" xfId="0" applyNumberFormat="1" applyFont="1" applyFill="1" applyBorder="1" applyAlignment="1">
      <alignment horizontal="center" vertical="center"/>
    </xf>
    <xf numFmtId="164" fontId="5" fillId="4" borderId="23" xfId="0" applyNumberFormat="1" applyFont="1" applyFill="1" applyBorder="1" applyAlignment="1">
      <alignment horizontal="center" vertical="center"/>
    </xf>
    <xf numFmtId="164" fontId="10" fillId="7" borderId="35" xfId="0" applyNumberFormat="1" applyFont="1" applyFill="1" applyBorder="1"/>
    <xf numFmtId="164" fontId="10" fillId="7" borderId="51" xfId="0" applyNumberFormat="1" applyFont="1" applyFill="1" applyBorder="1"/>
    <xf numFmtId="164" fontId="10" fillId="7" borderId="52" xfId="0" applyNumberFormat="1" applyFont="1" applyFill="1" applyBorder="1"/>
    <xf numFmtId="164" fontId="10" fillId="7" borderId="35" xfId="0" applyNumberFormat="1" applyFont="1" applyFill="1" applyBorder="1" applyAlignment="1">
      <alignment horizontal="center"/>
    </xf>
    <xf numFmtId="164" fontId="10" fillId="7" borderId="51" xfId="0" applyNumberFormat="1" applyFont="1" applyFill="1" applyBorder="1" applyAlignment="1">
      <alignment horizontal="center"/>
    </xf>
    <xf numFmtId="164" fontId="10" fillId="7" borderId="52" xfId="0" applyNumberFormat="1" applyFont="1" applyFill="1" applyBorder="1" applyAlignment="1">
      <alignment horizontal="center"/>
    </xf>
    <xf numFmtId="164" fontId="10" fillId="7" borderId="57" xfId="0" applyNumberFormat="1" applyFont="1" applyFill="1" applyBorder="1"/>
    <xf numFmtId="164" fontId="10" fillId="7" borderId="57" xfId="0" applyNumberFormat="1" applyFont="1" applyFill="1" applyBorder="1" applyAlignment="1">
      <alignment horizontal="center"/>
    </xf>
    <xf numFmtId="164" fontId="6" fillId="9" borderId="32" xfId="0" applyNumberFormat="1" applyFont="1" applyFill="1" applyBorder="1" applyAlignment="1">
      <alignment horizontal="center" vertical="center" wrapText="1"/>
    </xf>
    <xf numFmtId="49" fontId="7" fillId="10" borderId="20" xfId="0" applyNumberFormat="1" applyFont="1" applyFill="1" applyBorder="1" applyAlignment="1">
      <alignment vertical="top" wrapText="1"/>
    </xf>
    <xf numFmtId="49" fontId="7" fillId="8" borderId="20" xfId="0" applyNumberFormat="1" applyFont="1" applyFill="1" applyBorder="1" applyAlignment="1">
      <alignment vertical="top" wrapText="1"/>
    </xf>
    <xf numFmtId="49" fontId="7" fillId="10" borderId="43" xfId="0" applyNumberFormat="1" applyFont="1" applyFill="1" applyBorder="1" applyAlignment="1">
      <alignment vertical="top" wrapText="1"/>
    </xf>
    <xf numFmtId="49" fontId="7" fillId="8" borderId="27" xfId="0" applyNumberFormat="1" applyFont="1" applyFill="1" applyBorder="1" applyAlignment="1">
      <alignment vertical="top" wrapText="1"/>
    </xf>
    <xf numFmtId="0" fontId="5" fillId="4" borderId="43" xfId="0" applyFont="1" applyFill="1" applyBorder="1" applyAlignment="1">
      <alignment vertical="top" wrapText="1"/>
    </xf>
    <xf numFmtId="0" fontId="5" fillId="4" borderId="0" xfId="0" applyFont="1" applyFill="1" applyBorder="1" applyAlignment="1">
      <alignment vertical="top" wrapText="1"/>
    </xf>
    <xf numFmtId="0" fontId="5" fillId="4" borderId="1" xfId="0" applyFont="1" applyFill="1" applyBorder="1" applyAlignment="1">
      <alignment vertical="top" wrapText="1"/>
    </xf>
    <xf numFmtId="49" fontId="7" fillId="8" borderId="47" xfId="0" applyNumberFormat="1" applyFont="1" applyFill="1" applyBorder="1" applyAlignment="1">
      <alignment vertical="top" wrapText="1"/>
    </xf>
    <xf numFmtId="49" fontId="7" fillId="8" borderId="43" xfId="0" applyNumberFormat="1" applyFont="1" applyFill="1" applyBorder="1" applyAlignment="1">
      <alignment vertical="top" wrapText="1"/>
    </xf>
    <xf numFmtId="0" fontId="5" fillId="4" borderId="2" xfId="0" applyFont="1" applyFill="1" applyBorder="1" applyAlignment="1">
      <alignment vertical="top" wrapText="1"/>
    </xf>
    <xf numFmtId="164" fontId="7" fillId="8" borderId="43" xfId="0" applyNumberFormat="1" applyFont="1" applyFill="1" applyBorder="1" applyAlignment="1">
      <alignment horizontal="center" vertical="center"/>
    </xf>
    <xf numFmtId="164" fontId="7" fillId="7" borderId="52" xfId="0" applyNumberFormat="1" applyFont="1" applyFill="1" applyBorder="1" applyAlignment="1">
      <alignment horizontal="center" vertical="center"/>
    </xf>
    <xf numFmtId="164" fontId="5" fillId="0" borderId="26"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5" fillId="0" borderId="42" xfId="0" applyNumberFormat="1" applyFont="1" applyFill="1" applyBorder="1" applyAlignment="1">
      <alignment horizontal="center" vertical="center"/>
    </xf>
    <xf numFmtId="164" fontId="5" fillId="9" borderId="36" xfId="0" applyNumberFormat="1" applyFont="1" applyFill="1" applyBorder="1" applyAlignment="1">
      <alignment horizontal="center" vertical="center"/>
    </xf>
    <xf numFmtId="164" fontId="7" fillId="8" borderId="9" xfId="0" applyNumberFormat="1" applyFont="1" applyFill="1" applyBorder="1" applyAlignment="1">
      <alignment horizontal="center" vertical="center"/>
    </xf>
    <xf numFmtId="164" fontId="7" fillId="8" borderId="10" xfId="0" applyNumberFormat="1" applyFont="1" applyFill="1" applyBorder="1" applyAlignment="1">
      <alignment horizontal="center" vertical="center"/>
    </xf>
    <xf numFmtId="164" fontId="7" fillId="8" borderId="25" xfId="0" applyNumberFormat="1" applyFont="1" applyFill="1" applyBorder="1" applyAlignment="1">
      <alignment horizontal="center" vertical="center"/>
    </xf>
    <xf numFmtId="164" fontId="7" fillId="8" borderId="27" xfId="0" applyNumberFormat="1" applyFont="1" applyFill="1" applyBorder="1" applyAlignment="1">
      <alignment horizontal="center" vertical="center"/>
    </xf>
    <xf numFmtId="164" fontId="7" fillId="8" borderId="30" xfId="0" applyNumberFormat="1" applyFont="1" applyFill="1" applyBorder="1" applyAlignment="1">
      <alignment horizontal="center" vertical="center"/>
    </xf>
    <xf numFmtId="164" fontId="7" fillId="10" borderId="71" xfId="0" applyNumberFormat="1" applyFont="1" applyFill="1" applyBorder="1" applyAlignment="1">
      <alignment horizontal="center" vertical="center"/>
    </xf>
    <xf numFmtId="164" fontId="7" fillId="10" borderId="72" xfId="0" applyNumberFormat="1" applyFont="1" applyFill="1" applyBorder="1" applyAlignment="1">
      <alignment horizontal="center" vertical="center"/>
    </xf>
    <xf numFmtId="164" fontId="7" fillId="10" borderId="35" xfId="0" applyNumberFormat="1" applyFont="1" applyFill="1" applyBorder="1" applyAlignment="1">
      <alignment horizontal="center" vertical="center"/>
    </xf>
    <xf numFmtId="164" fontId="7" fillId="7" borderId="36" xfId="0" applyNumberFormat="1" applyFont="1" applyFill="1" applyBorder="1" applyAlignment="1">
      <alignment horizontal="center" vertical="center"/>
    </xf>
    <xf numFmtId="164" fontId="5" fillId="0" borderId="71" xfId="0" applyNumberFormat="1" applyFont="1" applyFill="1" applyBorder="1" applyAlignment="1">
      <alignment horizontal="center" vertical="center"/>
    </xf>
    <xf numFmtId="164" fontId="7" fillId="7" borderId="66" xfId="0" applyNumberFormat="1" applyFont="1" applyFill="1" applyBorder="1" applyAlignment="1">
      <alignment horizontal="center" vertical="center"/>
    </xf>
    <xf numFmtId="164" fontId="5" fillId="0" borderId="72" xfId="0" applyNumberFormat="1" applyFont="1" applyFill="1" applyBorder="1" applyAlignment="1">
      <alignment horizontal="center" vertical="center"/>
    </xf>
    <xf numFmtId="164" fontId="7" fillId="7" borderId="35" xfId="0" applyNumberFormat="1" applyFont="1" applyFill="1" applyBorder="1" applyAlignment="1">
      <alignment horizontal="center" vertical="center"/>
    </xf>
    <xf numFmtId="164" fontId="5" fillId="0" borderId="29" xfId="0" applyNumberFormat="1" applyFont="1" applyFill="1" applyBorder="1" applyAlignment="1">
      <alignment horizontal="center" vertical="center"/>
    </xf>
    <xf numFmtId="164" fontId="7" fillId="8" borderId="48" xfId="0" applyNumberFormat="1" applyFont="1" applyFill="1" applyBorder="1" applyAlignment="1">
      <alignment horizontal="center" vertical="center"/>
    </xf>
    <xf numFmtId="164" fontId="7" fillId="8" borderId="44" xfId="0" applyNumberFormat="1" applyFont="1" applyFill="1" applyBorder="1" applyAlignment="1">
      <alignment horizontal="center" vertical="center"/>
    </xf>
    <xf numFmtId="164" fontId="7" fillId="10" borderId="29" xfId="0" applyNumberFormat="1" applyFont="1" applyFill="1" applyBorder="1" applyAlignment="1">
      <alignment horizontal="center" vertical="center"/>
    </xf>
    <xf numFmtId="164" fontId="7" fillId="7" borderId="34" xfId="0" applyNumberFormat="1" applyFont="1" applyFill="1" applyBorder="1" applyAlignment="1">
      <alignment horizontal="center" vertical="center"/>
    </xf>
    <xf numFmtId="164" fontId="5" fillId="0" borderId="73" xfId="0" applyNumberFormat="1" applyFont="1" applyFill="1" applyBorder="1" applyAlignment="1">
      <alignment horizontal="center" vertical="center"/>
    </xf>
    <xf numFmtId="164" fontId="7" fillId="10" borderId="73" xfId="0" applyNumberFormat="1" applyFont="1" applyFill="1" applyBorder="1" applyAlignment="1">
      <alignment horizontal="center" vertical="center"/>
    </xf>
    <xf numFmtId="164" fontId="7" fillId="7" borderId="57" xfId="0" applyNumberFormat="1" applyFont="1" applyFill="1" applyBorder="1" applyAlignment="1">
      <alignment horizontal="center" vertical="center"/>
    </xf>
    <xf numFmtId="164" fontId="5" fillId="0" borderId="46" xfId="0" applyNumberFormat="1" applyFont="1" applyFill="1" applyBorder="1" applyAlignment="1">
      <alignment horizontal="center" vertical="center"/>
    </xf>
    <xf numFmtId="164" fontId="7" fillId="8" borderId="58" xfId="0" applyNumberFormat="1" applyFont="1" applyFill="1" applyBorder="1" applyAlignment="1">
      <alignment horizontal="center" vertical="center"/>
    </xf>
    <xf numFmtId="164" fontId="7" fillId="10" borderId="46" xfId="0" applyNumberFormat="1" applyFont="1" applyFill="1" applyBorder="1" applyAlignment="1">
      <alignment horizontal="center" vertical="center"/>
    </xf>
    <xf numFmtId="0" fontId="7" fillId="7" borderId="57" xfId="0" applyFont="1" applyFill="1" applyBorder="1" applyAlignment="1">
      <alignment horizontal="right" vertical="top" wrapText="1"/>
    </xf>
    <xf numFmtId="0" fontId="0" fillId="0" borderId="0" xfId="0" applyBorder="1"/>
    <xf numFmtId="0" fontId="11" fillId="0" borderId="0" xfId="0" applyFont="1"/>
    <xf numFmtId="0" fontId="11" fillId="0" borderId="0" xfId="0" applyFont="1" applyAlignment="1"/>
    <xf numFmtId="0" fontId="11" fillId="0" borderId="0" xfId="0" applyFont="1" applyBorder="1"/>
    <xf numFmtId="0" fontId="11" fillId="0" borderId="0" xfId="0" applyFont="1" applyFill="1" applyBorder="1"/>
    <xf numFmtId="0" fontId="14" fillId="0" borderId="0" xfId="0" applyFont="1" applyFill="1" applyBorder="1" applyAlignment="1"/>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wrapText="1"/>
    </xf>
    <xf numFmtId="164" fontId="7" fillId="11" borderId="51" xfId="0" applyNumberFormat="1" applyFont="1" applyFill="1" applyBorder="1" applyAlignment="1">
      <alignment horizontal="center" vertical="center"/>
    </xf>
    <xf numFmtId="0" fontId="11" fillId="0" borderId="0" xfId="0" applyFont="1" applyAlignment="1">
      <alignment horizontal="left"/>
    </xf>
    <xf numFmtId="0" fontId="14" fillId="0" borderId="0" xfId="0" applyFont="1" applyAlignment="1">
      <alignment horizontal="center"/>
    </xf>
    <xf numFmtId="0" fontId="9" fillId="4" borderId="60" xfId="0" applyFont="1" applyFill="1" applyBorder="1" applyAlignment="1">
      <alignment horizontal="center" vertical="top" wrapText="1"/>
    </xf>
    <xf numFmtId="0" fontId="16" fillId="0" borderId="45" xfId="0" applyFont="1" applyBorder="1" applyAlignment="1">
      <alignment horizontal="center"/>
    </xf>
    <xf numFmtId="164" fontId="9" fillId="0" borderId="45" xfId="0" applyNumberFormat="1" applyFont="1" applyFill="1" applyBorder="1" applyAlignment="1">
      <alignment horizontal="center" vertical="center"/>
    </xf>
    <xf numFmtId="0" fontId="9" fillId="4" borderId="3" xfId="0" applyFont="1" applyFill="1" applyBorder="1" applyAlignment="1">
      <alignment horizontal="center" vertical="top" wrapText="1"/>
    </xf>
    <xf numFmtId="49" fontId="7" fillId="8" borderId="3" xfId="0" applyNumberFormat="1" applyFont="1" applyFill="1" applyBorder="1" applyAlignment="1">
      <alignment horizontal="center" vertical="top"/>
    </xf>
    <xf numFmtId="0" fontId="11" fillId="0" borderId="0" xfId="0" applyFont="1" applyFill="1" applyBorder="1" applyAlignment="1">
      <alignment horizontal="center"/>
    </xf>
    <xf numFmtId="0" fontId="13" fillId="0" borderId="0" xfId="0" applyFont="1" applyFill="1" applyBorder="1" applyAlignment="1">
      <alignment horizontal="center"/>
    </xf>
    <xf numFmtId="0" fontId="11" fillId="0" borderId="0" xfId="0" applyFont="1" applyFill="1" applyBorder="1" applyAlignment="1">
      <alignment horizontal="left" wrapText="1"/>
    </xf>
    <xf numFmtId="49" fontId="7" fillId="10" borderId="39"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8" borderId="13" xfId="0" applyNumberFormat="1" applyFont="1" applyFill="1" applyBorder="1" applyAlignment="1">
      <alignment horizontal="center" vertical="top"/>
    </xf>
    <xf numFmtId="0" fontId="11" fillId="0" borderId="0" xfId="0" applyFont="1" applyAlignment="1">
      <alignment horizontal="left"/>
    </xf>
    <xf numFmtId="49" fontId="9" fillId="4" borderId="54" xfId="0" applyNumberFormat="1" applyFont="1" applyFill="1" applyBorder="1" applyAlignment="1">
      <alignment vertical="center" textRotation="90" wrapText="1"/>
    </xf>
    <xf numFmtId="0" fontId="3" fillId="0" borderId="5" xfId="0" applyFont="1" applyBorder="1" applyAlignment="1">
      <alignment horizontal="left"/>
    </xf>
    <xf numFmtId="0" fontId="3" fillId="0" borderId="5" xfId="0" applyFont="1" applyBorder="1" applyAlignment="1">
      <alignment horizontal="center" wrapText="1"/>
    </xf>
    <xf numFmtId="0" fontId="1" fillId="0" borderId="5" xfId="0" applyFont="1" applyBorder="1" applyAlignment="1">
      <alignment horizontal="center" wrapText="1"/>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1" fillId="0" borderId="0" xfId="0" applyFont="1" applyBorder="1" applyAlignment="1">
      <alignment horizontal="left" wrapText="1"/>
    </xf>
    <xf numFmtId="0" fontId="1" fillId="0" borderId="0" xfId="0" applyFont="1" applyAlignment="1">
      <alignment horizontal="center"/>
    </xf>
    <xf numFmtId="0" fontId="1" fillId="0" borderId="0" xfId="0" applyFont="1" applyBorder="1" applyAlignment="1">
      <alignment horizontal="center"/>
    </xf>
    <xf numFmtId="0" fontId="18" fillId="0" borderId="5" xfId="0" applyFont="1" applyBorder="1" applyAlignment="1">
      <alignment horizontal="center"/>
    </xf>
    <xf numFmtId="0" fontId="1" fillId="0" borderId="0" xfId="0" applyFont="1" applyBorder="1" applyAlignment="1">
      <alignment horizontal="left"/>
    </xf>
    <xf numFmtId="0" fontId="11" fillId="0" borderId="0" xfId="0" applyFont="1" applyAlignment="1">
      <alignment horizontal="left"/>
    </xf>
    <xf numFmtId="0" fontId="11" fillId="0" borderId="0" xfId="0" applyFont="1" applyAlignment="1">
      <alignment vertical="top"/>
    </xf>
    <xf numFmtId="0" fontId="11" fillId="0" borderId="0" xfId="0" applyFont="1" applyAlignment="1">
      <alignment horizontal="left" vertical="top"/>
    </xf>
    <xf numFmtId="0" fontId="1" fillId="0" borderId="0" xfId="0" applyFont="1" applyAlignment="1">
      <alignment horizontal="center"/>
    </xf>
    <xf numFmtId="0" fontId="1" fillId="0" borderId="0" xfId="0" applyFont="1" applyAlignment="1">
      <alignment horizontal="center"/>
    </xf>
    <xf numFmtId="0" fontId="1" fillId="0" borderId="3" xfId="0" applyFont="1" applyBorder="1" applyAlignment="1">
      <alignment horizontal="center"/>
    </xf>
    <xf numFmtId="14" fontId="1" fillId="0" borderId="3" xfId="0" applyNumberFormat="1" applyFont="1" applyBorder="1" applyAlignment="1">
      <alignment horizont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xf>
    <xf numFmtId="0" fontId="3" fillId="0" borderId="1" xfId="0" applyFont="1" applyBorder="1" applyAlignment="1">
      <alignment horizontal="left" vertical="top"/>
    </xf>
    <xf numFmtId="0" fontId="3" fillId="0" borderId="10" xfId="0" applyFont="1" applyBorder="1" applyAlignment="1">
      <alignment horizontal="left" vertical="top"/>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4"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left" vertical="top"/>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7" fillId="0" borderId="4" xfId="0" applyFont="1" applyBorder="1" applyAlignment="1">
      <alignment horizontal="left" wrapText="1"/>
    </xf>
    <xf numFmtId="0" fontId="17" fillId="0" borderId="5" xfId="0" applyFont="1" applyBorder="1" applyAlignment="1">
      <alignment horizontal="left" wrapText="1"/>
    </xf>
    <xf numFmtId="0" fontId="17" fillId="0" borderId="6" xfId="0" applyFont="1" applyBorder="1" applyAlignment="1">
      <alignment horizontal="left" wrapText="1"/>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17" fillId="0" borderId="4"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wrapText="1"/>
    </xf>
    <xf numFmtId="0" fontId="3" fillId="0" borderId="6" xfId="0" applyFont="1" applyBorder="1" applyAlignment="1">
      <alignment horizontal="center" wrapText="1"/>
    </xf>
    <xf numFmtId="0" fontId="1" fillId="3" borderId="4" xfId="0" applyFont="1" applyFill="1" applyBorder="1" applyAlignment="1">
      <alignment horizontal="center"/>
    </xf>
    <xf numFmtId="0" fontId="1" fillId="3" borderId="6"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0" borderId="5" xfId="0" applyFont="1" applyBorder="1" applyAlignment="1">
      <alignment horizontal="center"/>
    </xf>
    <xf numFmtId="0" fontId="14" fillId="0" borderId="7"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54" xfId="0" applyFont="1" applyBorder="1" applyAlignment="1">
      <alignment horizontal="left" vertical="top" wrapText="1"/>
    </xf>
    <xf numFmtId="0" fontId="3" fillId="0" borderId="0" xfId="0" applyFont="1" applyBorder="1" applyAlignment="1">
      <alignment horizontal="left" vertical="top" wrapText="1"/>
    </xf>
    <xf numFmtId="0" fontId="3" fillId="0" borderId="59" xfId="0" applyFont="1" applyBorder="1" applyAlignment="1">
      <alignment horizontal="left" vertical="top"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3" fillId="0" borderId="5" xfId="0" applyFont="1" applyBorder="1" applyAlignment="1">
      <alignment horizont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1" fontId="1" fillId="0" borderId="4" xfId="0" applyNumberFormat="1" applyFont="1" applyBorder="1" applyAlignment="1">
      <alignment horizontal="center" vertical="center"/>
    </xf>
    <xf numFmtId="1" fontId="1" fillId="0" borderId="6" xfId="0" applyNumberFormat="1" applyFont="1" applyBorder="1" applyAlignment="1">
      <alignment horizontal="center" vertical="center"/>
    </xf>
    <xf numFmtId="0" fontId="1" fillId="0" borderId="0" xfId="0" applyFont="1" applyAlignment="1">
      <alignment horizontal="left"/>
    </xf>
    <xf numFmtId="0" fontId="17" fillId="0" borderId="0" xfId="0" applyFont="1" applyAlignment="1">
      <alignment horizontal="left"/>
    </xf>
    <xf numFmtId="0" fontId="14" fillId="0" borderId="1" xfId="0" applyFont="1" applyBorder="1" applyAlignment="1">
      <alignment horizontal="center"/>
    </xf>
    <xf numFmtId="0" fontId="2" fillId="0" borderId="0" xfId="0" applyFont="1" applyBorder="1" applyAlignment="1">
      <alignment horizontal="center"/>
    </xf>
    <xf numFmtId="0" fontId="3" fillId="0" borderId="0" xfId="0" applyFont="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 fillId="0" borderId="4" xfId="0" applyFont="1" applyBorder="1" applyAlignment="1">
      <alignment horizontal="left" wrapTex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3" xfId="0" applyFont="1" applyBorder="1" applyAlignment="1">
      <alignment horizontal="center"/>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4" xfId="0" applyFont="1" applyBorder="1" applyAlignment="1">
      <alignment horizontal="center"/>
    </xf>
    <xf numFmtId="0" fontId="11" fillId="0" borderId="6" xfId="0" applyFont="1" applyBorder="1" applyAlignment="1">
      <alignment horizontal="center"/>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6" xfId="0" applyFont="1" applyBorder="1" applyAlignment="1">
      <alignment horizontal="left"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54" xfId="0" applyFont="1" applyBorder="1" applyAlignment="1">
      <alignment horizontal="center"/>
    </xf>
    <xf numFmtId="0" fontId="11" fillId="0" borderId="59"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3"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15" fillId="0" borderId="7" xfId="0" applyFont="1" applyBorder="1" applyAlignment="1">
      <alignment horizontal="left" vertical="top" wrapText="1"/>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1" fillId="0" borderId="54" xfId="0" applyFont="1" applyBorder="1" applyAlignment="1">
      <alignment horizontal="left"/>
    </xf>
    <xf numFmtId="0" fontId="11" fillId="0" borderId="0" xfId="0" applyFont="1" applyBorder="1" applyAlignment="1">
      <alignment horizontal="left"/>
    </xf>
    <xf numFmtId="0" fontId="11" fillId="0" borderId="59" xfId="0" applyFont="1" applyBorder="1" applyAlignment="1">
      <alignment horizontal="left"/>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4" fillId="0" borderId="0" xfId="0" applyFont="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wrapText="1"/>
    </xf>
    <xf numFmtId="0" fontId="12" fillId="0" borderId="6" xfId="0" applyFont="1" applyBorder="1" applyAlignment="1">
      <alignment horizontal="center" wrapText="1"/>
    </xf>
    <xf numFmtId="0" fontId="11" fillId="0" borderId="0" xfId="0" applyFont="1" applyAlignment="1">
      <alignment horizontal="left"/>
    </xf>
    <xf numFmtId="0" fontId="11" fillId="0" borderId="0" xfId="0" applyFont="1" applyAlignment="1">
      <alignment horizontal="left" vertical="top"/>
    </xf>
    <xf numFmtId="0" fontId="13" fillId="9" borderId="4" xfId="0" applyFont="1" applyFill="1" applyBorder="1" applyAlignment="1">
      <alignment horizontal="center"/>
    </xf>
    <xf numFmtId="0" fontId="13" fillId="9" borderId="5" xfId="0" applyFont="1" applyFill="1" applyBorder="1" applyAlignment="1">
      <alignment horizontal="center"/>
    </xf>
    <xf numFmtId="0" fontId="13" fillId="9" borderId="6" xfId="0" applyFont="1" applyFill="1" applyBorder="1" applyAlignment="1">
      <alignment horizontal="center"/>
    </xf>
    <xf numFmtId="0" fontId="11" fillId="9" borderId="4" xfId="0" applyFont="1" applyFill="1" applyBorder="1" applyAlignment="1">
      <alignment horizontal="center"/>
    </xf>
    <xf numFmtId="0" fontId="11" fillId="9" borderId="6" xfId="0" applyFont="1" applyFill="1" applyBorder="1" applyAlignment="1">
      <alignment horizontal="center"/>
    </xf>
    <xf numFmtId="0" fontId="11"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0" fontId="13" fillId="0" borderId="54" xfId="0" applyFont="1" applyBorder="1" applyAlignment="1">
      <alignment horizontal="center"/>
    </xf>
    <xf numFmtId="0" fontId="13" fillId="0" borderId="59" xfId="0" applyFont="1" applyBorder="1" applyAlignment="1">
      <alignment horizontal="center"/>
    </xf>
    <xf numFmtId="0" fontId="11" fillId="0" borderId="4" xfId="0" applyFont="1" applyFill="1" applyBorder="1" applyAlignment="1">
      <alignment horizontal="left"/>
    </xf>
    <xf numFmtId="0" fontId="11" fillId="0" borderId="5" xfId="0" applyFont="1" applyFill="1" applyBorder="1" applyAlignment="1">
      <alignment horizontal="left"/>
    </xf>
    <xf numFmtId="0" fontId="11" fillId="0" borderId="6" xfId="0" applyFont="1" applyFill="1" applyBorder="1" applyAlignment="1">
      <alignment horizontal="left"/>
    </xf>
    <xf numFmtId="0" fontId="13" fillId="0" borderId="4" xfId="0" applyFont="1" applyFill="1" applyBorder="1" applyAlignment="1">
      <alignment horizontal="center"/>
    </xf>
    <xf numFmtId="0" fontId="13" fillId="0" borderId="6"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xf>
    <xf numFmtId="0" fontId="13" fillId="9" borderId="4" xfId="0" applyFont="1" applyFill="1" applyBorder="1" applyAlignment="1">
      <alignment horizontal="right"/>
    </xf>
    <xf numFmtId="0" fontId="11" fillId="9" borderId="5" xfId="0" applyFont="1" applyFill="1" applyBorder="1" applyAlignment="1">
      <alignment horizontal="right"/>
    </xf>
    <xf numFmtId="0" fontId="11" fillId="9" borderId="6" xfId="0" applyFont="1" applyFill="1" applyBorder="1" applyAlignment="1">
      <alignment horizontal="right"/>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9" borderId="5" xfId="0" applyFont="1" applyFill="1" applyBorder="1" applyAlignment="1">
      <alignment horizontal="right"/>
    </xf>
    <xf numFmtId="0" fontId="13" fillId="9" borderId="6" xfId="0" applyFont="1" applyFill="1" applyBorder="1" applyAlignment="1">
      <alignment horizontal="right"/>
    </xf>
    <xf numFmtId="0" fontId="14" fillId="0" borderId="0" xfId="0" applyFont="1" applyBorder="1" applyAlignment="1">
      <alignment horizont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1" fillId="0" borderId="0" xfId="0" applyFont="1" applyFill="1" applyBorder="1" applyAlignment="1">
      <alignment horizontal="center"/>
    </xf>
    <xf numFmtId="0" fontId="13" fillId="0" borderId="0" xfId="0" applyFont="1" applyFill="1" applyBorder="1" applyAlignment="1">
      <alignment horizontal="center"/>
    </xf>
    <xf numFmtId="49" fontId="5" fillId="0" borderId="3" xfId="0" applyNumberFormat="1" applyFont="1" applyBorder="1" applyAlignment="1">
      <alignment horizontal="center" vertical="center" textRotation="90"/>
    </xf>
    <xf numFmtId="49" fontId="5" fillId="0" borderId="4" xfId="0" applyNumberFormat="1" applyFont="1" applyBorder="1" applyAlignment="1">
      <alignment horizontal="center" vertical="center" textRotation="90"/>
    </xf>
    <xf numFmtId="49" fontId="7" fillId="8" borderId="3" xfId="0" applyNumberFormat="1" applyFont="1" applyFill="1" applyBorder="1" applyAlignment="1">
      <alignment horizontal="right" vertical="top"/>
    </xf>
    <xf numFmtId="49" fontId="7" fillId="8" borderId="43" xfId="0" applyNumberFormat="1" applyFont="1" applyFill="1" applyBorder="1" applyAlignment="1">
      <alignment horizontal="right" vertical="top"/>
    </xf>
    <xf numFmtId="49" fontId="7" fillId="10" borderId="26" xfId="0" applyNumberFormat="1" applyFont="1" applyFill="1" applyBorder="1" applyAlignment="1">
      <alignment horizontal="right" vertical="top"/>
    </xf>
    <xf numFmtId="49" fontId="7" fillId="11" borderId="35" xfId="0" applyNumberFormat="1" applyFont="1" applyFill="1" applyBorder="1" applyAlignment="1">
      <alignment horizontal="right" vertical="top"/>
    </xf>
    <xf numFmtId="49" fontId="7" fillId="11" borderId="51" xfId="0" applyNumberFormat="1" applyFont="1" applyFill="1" applyBorder="1" applyAlignment="1">
      <alignment horizontal="right" vertical="top"/>
    </xf>
    <xf numFmtId="0" fontId="11" fillId="0" borderId="0" xfId="0" applyFont="1" applyFill="1" applyBorder="1" applyAlignment="1">
      <alignment horizontal="left" wrapText="1"/>
    </xf>
    <xf numFmtId="49" fontId="7" fillId="10" borderId="3" xfId="0" applyNumberFormat="1" applyFont="1" applyFill="1" applyBorder="1" applyAlignment="1">
      <alignment horizontal="center" vertical="top"/>
    </xf>
    <xf numFmtId="49" fontId="7" fillId="8" borderId="3" xfId="0" applyNumberFormat="1" applyFont="1" applyFill="1" applyBorder="1" applyAlignment="1">
      <alignment horizontal="center" vertical="top"/>
    </xf>
    <xf numFmtId="49" fontId="7" fillId="9" borderId="3" xfId="0" applyNumberFormat="1" applyFont="1" applyFill="1" applyBorder="1" applyAlignment="1">
      <alignment horizontal="center" vertical="top"/>
    </xf>
    <xf numFmtId="0" fontId="5" fillId="4" borderId="3" xfId="0" applyFont="1" applyFill="1" applyBorder="1" applyAlignment="1">
      <alignment horizontal="center" vertical="top" wrapText="1"/>
    </xf>
    <xf numFmtId="49" fontId="5" fillId="4" borderId="47" xfId="0" applyNumberFormat="1" applyFont="1" applyFill="1" applyBorder="1" applyAlignment="1">
      <alignment horizontal="center" vertical="center" textRotation="90"/>
    </xf>
    <xf numFmtId="49" fontId="5" fillId="4" borderId="20" xfId="0" applyNumberFormat="1" applyFont="1" applyFill="1" applyBorder="1" applyAlignment="1">
      <alignment horizontal="center" vertical="center" textRotation="90"/>
    </xf>
    <xf numFmtId="49" fontId="5" fillId="4" borderId="43" xfId="0" applyNumberFormat="1" applyFont="1" applyFill="1" applyBorder="1" applyAlignment="1">
      <alignment horizontal="center" vertical="center" textRotation="90"/>
    </xf>
    <xf numFmtId="49" fontId="5" fillId="0" borderId="43" xfId="0" applyNumberFormat="1" applyFont="1" applyBorder="1" applyAlignment="1">
      <alignment horizontal="center" vertical="center" textRotation="90"/>
    </xf>
    <xf numFmtId="49" fontId="7" fillId="10" borderId="39" xfId="0" applyNumberFormat="1" applyFont="1" applyFill="1" applyBorder="1" applyAlignment="1">
      <alignment horizontal="center" vertical="top"/>
    </xf>
    <xf numFmtId="49" fontId="7" fillId="10" borderId="19" xfId="0" applyNumberFormat="1" applyFont="1" applyFill="1" applyBorder="1" applyAlignment="1">
      <alignment horizontal="center" vertical="top"/>
    </xf>
    <xf numFmtId="49" fontId="7" fillId="8" borderId="47" xfId="0" applyNumberFormat="1" applyFont="1" applyFill="1" applyBorder="1" applyAlignment="1">
      <alignment horizontal="center" vertical="top"/>
    </xf>
    <xf numFmtId="49" fontId="7" fillId="8" borderId="20" xfId="0" applyNumberFormat="1" applyFont="1" applyFill="1" applyBorder="1" applyAlignment="1">
      <alignment horizontal="center" vertical="top"/>
    </xf>
    <xf numFmtId="49" fontId="7" fillId="9" borderId="47" xfId="0" applyNumberFormat="1" applyFont="1" applyFill="1" applyBorder="1" applyAlignment="1">
      <alignment horizontal="center" vertical="top"/>
    </xf>
    <xf numFmtId="49" fontId="7" fillId="9" borderId="20" xfId="0" applyNumberFormat="1" applyFont="1" applyFill="1" applyBorder="1" applyAlignment="1">
      <alignment horizontal="center" vertical="top"/>
    </xf>
    <xf numFmtId="0" fontId="5" fillId="4" borderId="47" xfId="0" applyFont="1" applyFill="1" applyBorder="1" applyAlignment="1">
      <alignment horizontal="center" vertical="top" wrapText="1"/>
    </xf>
    <xf numFmtId="0" fontId="5" fillId="4" borderId="20" xfId="0" applyFont="1" applyFill="1" applyBorder="1" applyAlignment="1">
      <alignment horizontal="center" vertical="top" wrapText="1"/>
    </xf>
    <xf numFmtId="0" fontId="7" fillId="10" borderId="33" xfId="0" applyFont="1" applyFill="1" applyBorder="1" applyAlignment="1">
      <alignment horizontal="center" vertical="top" wrapText="1"/>
    </xf>
    <xf numFmtId="0" fontId="7" fillId="10" borderId="34" xfId="0" applyFont="1" applyFill="1" applyBorder="1" applyAlignment="1">
      <alignment horizontal="center" vertical="top" wrapText="1"/>
    </xf>
    <xf numFmtId="0" fontId="7" fillId="8" borderId="36" xfId="0" applyFont="1" applyFill="1" applyBorder="1" applyAlignment="1">
      <alignment horizontal="center" vertical="top" wrapText="1"/>
    </xf>
    <xf numFmtId="0" fontId="7" fillId="8" borderId="33" xfId="0" applyFont="1" applyFill="1" applyBorder="1" applyAlignment="1">
      <alignment horizontal="center" vertical="top" wrapText="1"/>
    </xf>
    <xf numFmtId="0" fontId="7" fillId="8" borderId="34" xfId="0" applyFont="1" applyFill="1" applyBorder="1" applyAlignment="1">
      <alignment horizontal="center" vertical="top" wrapText="1"/>
    </xf>
    <xf numFmtId="49" fontId="7" fillId="10" borderId="43" xfId="0" applyNumberFormat="1" applyFont="1" applyFill="1" applyBorder="1" applyAlignment="1">
      <alignment horizontal="center" vertical="top"/>
    </xf>
    <xf numFmtId="49" fontId="7" fillId="8" borderId="43" xfId="0" applyNumberFormat="1" applyFont="1" applyFill="1" applyBorder="1" applyAlignment="1">
      <alignment horizontal="center" vertical="top"/>
    </xf>
    <xf numFmtId="49" fontId="7" fillId="9" borderId="43" xfId="0" applyNumberFormat="1" applyFont="1" applyFill="1" applyBorder="1" applyAlignment="1">
      <alignment horizontal="center" vertical="top"/>
    </xf>
    <xf numFmtId="0" fontId="5" fillId="4" borderId="43" xfId="0" applyFont="1" applyFill="1" applyBorder="1" applyAlignment="1">
      <alignment horizontal="center" vertical="top" wrapText="1"/>
    </xf>
    <xf numFmtId="49" fontId="5" fillId="0" borderId="47" xfId="0" applyNumberFormat="1" applyFont="1" applyBorder="1" applyAlignment="1">
      <alignment horizontal="center" vertical="center" textRotation="90" wrapText="1"/>
    </xf>
    <xf numFmtId="49" fontId="5" fillId="0" borderId="20" xfId="0" applyNumberFormat="1" applyFont="1" applyBorder="1" applyAlignment="1">
      <alignment horizontal="center" vertical="center" textRotation="90" wrapText="1"/>
    </xf>
    <xf numFmtId="49" fontId="5" fillId="0" borderId="43" xfId="0" applyNumberFormat="1" applyFont="1" applyBorder="1" applyAlignment="1">
      <alignment horizontal="center" vertical="center" textRotation="90" wrapText="1"/>
    </xf>
    <xf numFmtId="49" fontId="5" fillId="0" borderId="7" xfId="0" applyNumberFormat="1" applyFont="1" applyBorder="1" applyAlignment="1">
      <alignment horizontal="center" vertical="center" textRotation="90" wrapText="1"/>
    </xf>
    <xf numFmtId="49" fontId="5" fillId="0" borderId="54" xfId="0" applyNumberFormat="1" applyFont="1" applyBorder="1" applyAlignment="1">
      <alignment horizontal="center" vertical="center" textRotation="90" wrapText="1"/>
    </xf>
    <xf numFmtId="49" fontId="5" fillId="0" borderId="9" xfId="0" applyNumberFormat="1" applyFont="1" applyBorder="1" applyAlignment="1">
      <alignment horizontal="center" vertical="center" textRotation="90" wrapText="1"/>
    </xf>
    <xf numFmtId="49" fontId="7" fillId="10" borderId="47" xfId="0" applyNumberFormat="1" applyFont="1" applyFill="1" applyBorder="1" applyAlignment="1">
      <alignment horizontal="center" vertical="top"/>
    </xf>
    <xf numFmtId="49" fontId="7" fillId="10" borderId="20" xfId="0" applyNumberFormat="1" applyFont="1" applyFill="1" applyBorder="1" applyAlignment="1">
      <alignment horizontal="center" vertical="top"/>
    </xf>
    <xf numFmtId="49" fontId="7" fillId="8" borderId="13" xfId="0" applyNumberFormat="1" applyFont="1" applyFill="1" applyBorder="1" applyAlignment="1">
      <alignment horizontal="center" vertical="top"/>
    </xf>
    <xf numFmtId="49" fontId="5" fillId="0" borderId="47" xfId="0" applyNumberFormat="1" applyFont="1" applyBorder="1" applyAlignment="1">
      <alignment horizontal="center" vertical="center" textRotation="90"/>
    </xf>
    <xf numFmtId="49" fontId="5" fillId="0" borderId="20" xfId="0" applyNumberFormat="1" applyFont="1" applyBorder="1" applyAlignment="1">
      <alignment horizontal="center" vertical="center" textRotation="90"/>
    </xf>
    <xf numFmtId="49" fontId="5" fillId="0" borderId="9" xfId="0" applyNumberFormat="1" applyFont="1" applyBorder="1" applyAlignment="1">
      <alignment horizontal="center" vertical="center" textRotation="90"/>
    </xf>
    <xf numFmtId="49" fontId="7" fillId="10" borderId="47" xfId="0" applyNumberFormat="1" applyFont="1" applyFill="1" applyBorder="1" applyAlignment="1">
      <alignment horizontal="right" vertical="top"/>
    </xf>
    <xf numFmtId="0" fontId="7" fillId="10" borderId="36" xfId="0" applyFont="1" applyFill="1" applyBorder="1" applyAlignment="1">
      <alignment horizontal="left" vertical="top" wrapText="1"/>
    </xf>
    <xf numFmtId="0" fontId="7" fillId="10" borderId="33" xfId="0" applyFont="1" applyFill="1" applyBorder="1" applyAlignment="1">
      <alignment horizontal="left" vertical="top" wrapText="1"/>
    </xf>
    <xf numFmtId="0" fontId="7" fillId="10" borderId="34" xfId="0" applyFont="1" applyFill="1" applyBorder="1" applyAlignment="1">
      <alignment horizontal="left" vertical="top" wrapText="1"/>
    </xf>
    <xf numFmtId="0" fontId="7" fillId="8" borderId="37" xfId="0" applyFont="1" applyFill="1" applyBorder="1" applyAlignment="1">
      <alignment horizontal="left" vertical="top" wrapText="1"/>
    </xf>
    <xf numFmtId="0" fontId="7" fillId="8" borderId="38" xfId="0" applyFont="1" applyFill="1" applyBorder="1" applyAlignment="1">
      <alignment horizontal="left" vertical="top" wrapText="1"/>
    </xf>
    <xf numFmtId="0" fontId="7" fillId="8" borderId="33" xfId="0" applyFont="1" applyFill="1" applyBorder="1" applyAlignment="1">
      <alignment horizontal="left" vertical="top" wrapText="1"/>
    </xf>
    <xf numFmtId="0" fontId="7" fillId="8" borderId="34" xfId="0" applyFont="1" applyFill="1" applyBorder="1" applyAlignment="1">
      <alignment horizontal="left" vertical="top" wrapText="1"/>
    </xf>
    <xf numFmtId="49" fontId="7" fillId="10" borderId="47" xfId="0" applyNumberFormat="1" applyFont="1" applyFill="1" applyBorder="1" applyAlignment="1">
      <alignment horizontal="center" vertical="top" wrapText="1"/>
    </xf>
    <xf numFmtId="49" fontId="7" fillId="10" borderId="20" xfId="0" applyNumberFormat="1" applyFont="1" applyFill="1" applyBorder="1" applyAlignment="1">
      <alignment horizontal="center" vertical="top" wrapText="1"/>
    </xf>
    <xf numFmtId="49" fontId="7" fillId="10" borderId="43" xfId="0" applyNumberFormat="1" applyFont="1" applyFill="1" applyBorder="1" applyAlignment="1">
      <alignment horizontal="center" vertical="top" wrapText="1"/>
    </xf>
    <xf numFmtId="49" fontId="5" fillId="0" borderId="23" xfId="0" applyNumberFormat="1" applyFont="1" applyBorder="1" applyAlignment="1">
      <alignment horizontal="center" vertical="center" textRotation="90" wrapText="1"/>
    </xf>
    <xf numFmtId="49" fontId="5" fillId="0" borderId="65" xfId="0" applyNumberFormat="1" applyFont="1" applyBorder="1" applyAlignment="1">
      <alignment horizontal="center" vertical="center" textRotation="90" wrapText="1"/>
    </xf>
    <xf numFmtId="0" fontId="7" fillId="8" borderId="54" xfId="0" applyFont="1" applyFill="1" applyBorder="1" applyAlignment="1">
      <alignment horizontal="left" vertical="top" wrapText="1"/>
    </xf>
    <xf numFmtId="0" fontId="7" fillId="8" borderId="0" xfId="0" applyFont="1" applyFill="1" applyBorder="1" applyAlignment="1">
      <alignment horizontal="left" vertical="top" wrapText="1"/>
    </xf>
    <xf numFmtId="0" fontId="7" fillId="8" borderId="55" xfId="0" applyFont="1" applyFill="1" applyBorder="1" applyAlignment="1">
      <alignment horizontal="left" vertical="top" wrapText="1"/>
    </xf>
    <xf numFmtId="0" fontId="7" fillId="8" borderId="56" xfId="0" applyFont="1" applyFill="1" applyBorder="1" applyAlignment="1">
      <alignment horizontal="left" vertical="top" wrapText="1"/>
    </xf>
    <xf numFmtId="0" fontId="6" fillId="4" borderId="47" xfId="0" applyFont="1" applyFill="1" applyBorder="1" applyAlignment="1">
      <alignment horizontal="center" vertical="top" wrapText="1"/>
    </xf>
    <xf numFmtId="49" fontId="9" fillId="4" borderId="47" xfId="0" applyNumberFormat="1" applyFont="1" applyFill="1" applyBorder="1" applyAlignment="1">
      <alignment horizontal="right" vertical="center" textRotation="90" wrapText="1"/>
    </xf>
    <xf numFmtId="49" fontId="9" fillId="4" borderId="20" xfId="0" applyNumberFormat="1" applyFont="1" applyFill="1" applyBorder="1" applyAlignment="1">
      <alignment horizontal="right" vertical="center" textRotation="90" wrapText="1"/>
    </xf>
    <xf numFmtId="49" fontId="9" fillId="4" borderId="43" xfId="0" applyNumberFormat="1" applyFont="1" applyFill="1" applyBorder="1" applyAlignment="1">
      <alignment horizontal="right" vertical="center" textRotation="90" wrapText="1"/>
    </xf>
    <xf numFmtId="49" fontId="9" fillId="4" borderId="47" xfId="0" applyNumberFormat="1" applyFont="1" applyFill="1" applyBorder="1" applyAlignment="1">
      <alignment horizontal="center" vertical="center" textRotation="90" wrapText="1"/>
    </xf>
    <xf numFmtId="49" fontId="9" fillId="4" borderId="20" xfId="0" applyNumberFormat="1" applyFont="1" applyFill="1" applyBorder="1" applyAlignment="1">
      <alignment horizontal="center" vertical="center" textRotation="90" wrapText="1"/>
    </xf>
    <xf numFmtId="49" fontId="9" fillId="4" borderId="43" xfId="0" applyNumberFormat="1" applyFont="1" applyFill="1" applyBorder="1" applyAlignment="1">
      <alignment horizontal="center" vertical="center" textRotation="90" wrapText="1"/>
    </xf>
    <xf numFmtId="49" fontId="9" fillId="4" borderId="4"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49" fontId="7" fillId="8" borderId="13" xfId="0" applyNumberFormat="1" applyFont="1" applyFill="1" applyBorder="1" applyAlignment="1">
      <alignment horizontal="right" vertical="top"/>
    </xf>
    <xf numFmtId="49" fontId="7" fillId="10" borderId="51" xfId="0" applyNumberFormat="1" applyFont="1" applyFill="1" applyBorder="1" applyAlignment="1">
      <alignment horizontal="right" vertical="top"/>
    </xf>
    <xf numFmtId="0" fontId="8" fillId="6" borderId="32" xfId="0" applyFont="1" applyFill="1" applyBorder="1" applyAlignment="1">
      <alignment horizontal="left" vertical="top" wrapText="1"/>
    </xf>
    <xf numFmtId="0" fontId="8" fillId="6" borderId="33" xfId="0" applyFont="1" applyFill="1" applyBorder="1" applyAlignment="1">
      <alignment horizontal="left" vertical="top" wrapText="1"/>
    </xf>
    <xf numFmtId="0" fontId="8" fillId="6" borderId="34" xfId="0" applyFont="1" applyFill="1" applyBorder="1" applyAlignment="1">
      <alignment horizontal="left" vertical="top" wrapText="1"/>
    </xf>
    <xf numFmtId="0" fontId="7" fillId="10" borderId="43"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8" borderId="59" xfId="0" applyFont="1" applyFill="1" applyBorder="1" applyAlignment="1">
      <alignment horizontal="left" vertical="top" wrapText="1"/>
    </xf>
    <xf numFmtId="0" fontId="6" fillId="4" borderId="20" xfId="0" applyFont="1" applyFill="1" applyBorder="1" applyAlignment="1">
      <alignment horizontal="center" vertical="top" wrapText="1"/>
    </xf>
    <xf numFmtId="49" fontId="7" fillId="10" borderId="48" xfId="0" applyNumberFormat="1" applyFont="1" applyFill="1" applyBorder="1" applyAlignment="1">
      <alignment horizontal="center" vertical="top"/>
    </xf>
    <xf numFmtId="49" fontId="7" fillId="9" borderId="47" xfId="0" applyNumberFormat="1" applyFont="1" applyFill="1" applyBorder="1" applyAlignment="1">
      <alignment horizontal="center" vertical="top" wrapText="1"/>
    </xf>
    <xf numFmtId="49" fontId="7" fillId="9" borderId="20" xfId="0" applyNumberFormat="1" applyFont="1" applyFill="1" applyBorder="1" applyAlignment="1">
      <alignment horizontal="center" vertical="top" wrapText="1"/>
    </xf>
    <xf numFmtId="0" fontId="9" fillId="4" borderId="47" xfId="0" applyFont="1" applyFill="1" applyBorder="1" applyAlignment="1">
      <alignment horizontal="center" vertical="top" wrapText="1"/>
    </xf>
    <xf numFmtId="0" fontId="9" fillId="4" borderId="20" xfId="0" applyFont="1" applyFill="1" applyBorder="1" applyAlignment="1">
      <alignment horizontal="center" vertical="top" wrapText="1"/>
    </xf>
    <xf numFmtId="49" fontId="9" fillId="4" borderId="3" xfId="0" applyNumberFormat="1" applyFont="1" applyFill="1" applyBorder="1" applyAlignment="1">
      <alignment horizontal="center" vertical="center" wrapText="1"/>
    </xf>
    <xf numFmtId="49" fontId="9" fillId="4" borderId="47" xfId="0" applyNumberFormat="1" applyFont="1" applyFill="1" applyBorder="1" applyAlignment="1">
      <alignment horizontal="center" vertical="center" wrapText="1"/>
    </xf>
    <xf numFmtId="49" fontId="9" fillId="4" borderId="3" xfId="0" applyNumberFormat="1" applyFont="1" applyFill="1" applyBorder="1" applyAlignment="1">
      <alignment horizontal="center" vertical="center" textRotation="90" wrapText="1"/>
    </xf>
    <xf numFmtId="49" fontId="8" fillId="5" borderId="32" xfId="0" applyNumberFormat="1" applyFont="1" applyFill="1" applyBorder="1" applyAlignment="1">
      <alignment horizontal="left" vertical="top" wrapText="1"/>
    </xf>
    <xf numFmtId="49" fontId="8" fillId="5" borderId="33" xfId="0" applyNumberFormat="1" applyFont="1" applyFill="1" applyBorder="1" applyAlignment="1">
      <alignment horizontal="left" vertical="top" wrapText="1"/>
    </xf>
    <xf numFmtId="49" fontId="8" fillId="5" borderId="34" xfId="0" applyNumberFormat="1" applyFont="1" applyFill="1" applyBorder="1" applyAlignment="1">
      <alignment horizontal="left" vertical="top" wrapText="1"/>
    </xf>
    <xf numFmtId="0" fontId="8" fillId="10" borderId="32" xfId="0" applyFont="1" applyFill="1" applyBorder="1" applyAlignment="1">
      <alignment horizontal="left" vertical="top" wrapText="1"/>
    </xf>
    <xf numFmtId="0" fontId="8" fillId="10" borderId="33" xfId="0" applyFont="1" applyFill="1" applyBorder="1" applyAlignment="1">
      <alignment horizontal="left" vertical="top" wrapText="1"/>
    </xf>
    <xf numFmtId="0" fontId="8" fillId="10" borderId="34" xfId="0" applyFont="1" applyFill="1" applyBorder="1" applyAlignment="1">
      <alignment horizontal="left" vertical="top"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5" fillId="0" borderId="18"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3" xfId="0" applyFont="1" applyBorder="1" applyAlignment="1">
      <alignment horizontal="center" vertical="top"/>
    </xf>
    <xf numFmtId="0" fontId="5" fillId="0" borderId="23" xfId="0" applyFont="1" applyFill="1" applyBorder="1" applyAlignment="1">
      <alignment horizontal="center" vertical="center" textRotation="90" wrapText="1"/>
    </xf>
    <xf numFmtId="0" fontId="5" fillId="0" borderId="30" xfId="0" applyFont="1" applyFill="1" applyBorder="1" applyAlignment="1">
      <alignment horizontal="center" vertical="center" textRotation="90" wrapText="1"/>
    </xf>
    <xf numFmtId="164" fontId="5" fillId="0" borderId="39" xfId="0" applyNumberFormat="1" applyFont="1" applyBorder="1" applyAlignment="1">
      <alignment horizontal="center" vertical="center" textRotation="90" wrapText="1"/>
    </xf>
    <xf numFmtId="164" fontId="5" fillId="0" borderId="25" xfId="0" applyNumberFormat="1" applyFont="1" applyBorder="1" applyAlignment="1">
      <alignment horizontal="center" vertical="center" textRotation="90" wrapText="1"/>
    </xf>
    <xf numFmtId="0" fontId="13" fillId="0" borderId="0" xfId="0" applyFont="1" applyAlignment="1">
      <alignment horizontal="center" wrapText="1"/>
    </xf>
    <xf numFmtId="0" fontId="16" fillId="0" borderId="55" xfId="0" applyFont="1" applyBorder="1" applyAlignment="1">
      <alignment horizontal="center"/>
    </xf>
    <xf numFmtId="0" fontId="5" fillId="10" borderId="11" xfId="0" applyFont="1" applyFill="1" applyBorder="1" applyAlignment="1">
      <alignment horizontal="center" vertical="center" textRotation="90" wrapText="1"/>
    </xf>
    <xf numFmtId="0" fontId="5" fillId="10" borderId="19" xfId="0" applyFont="1" applyFill="1" applyBorder="1" applyAlignment="1">
      <alignment horizontal="center" vertical="center" textRotation="90" wrapText="1"/>
    </xf>
    <xf numFmtId="0" fontId="5" fillId="10" borderId="25" xfId="0" applyFont="1" applyFill="1" applyBorder="1" applyAlignment="1">
      <alignment horizontal="center" vertical="center" textRotation="90" wrapText="1"/>
    </xf>
    <xf numFmtId="0" fontId="5" fillId="8" borderId="12" xfId="0" applyFont="1" applyFill="1" applyBorder="1" applyAlignment="1">
      <alignment horizontal="center" vertical="center" textRotation="90" wrapText="1"/>
    </xf>
    <xf numFmtId="0" fontId="5" fillId="8" borderId="3" xfId="0" applyFont="1" applyFill="1" applyBorder="1" applyAlignment="1">
      <alignment horizontal="center" vertical="center" textRotation="90" wrapText="1"/>
    </xf>
    <xf numFmtId="0" fontId="5" fillId="8" borderId="26" xfId="0" applyFont="1" applyFill="1" applyBorder="1" applyAlignment="1">
      <alignment horizontal="center" vertical="center" textRotation="90" wrapText="1"/>
    </xf>
    <xf numFmtId="0" fontId="5" fillId="9" borderId="12" xfId="0" applyFont="1" applyFill="1" applyBorder="1" applyAlignment="1">
      <alignment horizontal="center" vertical="center" textRotation="90" wrapText="1"/>
    </xf>
    <xf numFmtId="0" fontId="5" fillId="9" borderId="3" xfId="0" applyFont="1" applyFill="1" applyBorder="1" applyAlignment="1">
      <alignment horizontal="center" vertical="center" textRotation="90" wrapText="1"/>
    </xf>
    <xf numFmtId="0" fontId="5" fillId="9" borderId="26" xfId="0" applyFont="1" applyFill="1" applyBorder="1" applyAlignment="1">
      <alignment horizontal="center" vertical="center" textRotation="90"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left" vertical="center" textRotation="90" wrapText="1"/>
    </xf>
    <xf numFmtId="0" fontId="5" fillId="0" borderId="20" xfId="0" applyFont="1" applyBorder="1" applyAlignment="1">
      <alignment horizontal="left" vertical="center" textRotation="90" wrapText="1"/>
    </xf>
    <xf numFmtId="0" fontId="5" fillId="0" borderId="27" xfId="0" applyFont="1" applyBorder="1" applyAlignment="1">
      <alignment horizontal="left" vertical="center" textRotation="90" wrapText="1"/>
    </xf>
    <xf numFmtId="0" fontId="5" fillId="0" borderId="14"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28" xfId="0" applyFont="1" applyBorder="1" applyAlignment="1">
      <alignment horizontal="center" vertical="center" textRotation="90" wrapText="1"/>
    </xf>
    <xf numFmtId="0" fontId="0" fillId="0" borderId="0" xfId="0" applyAlignment="1"/>
  </cellXfs>
  <cellStyles count="1">
    <cellStyle name="Įprastas" xfId="0" builtinId="0"/>
  </cellStyles>
  <dxfs count="0"/>
  <tableStyles count="0" defaultTableStyle="TableStyleMedium9" defaultPivotStyle="PivotStyleLight16"/>
  <colors>
    <mruColors>
      <color rgb="FF59C42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4"/>
  <sheetViews>
    <sheetView workbookViewId="0">
      <selection activeCell="G4" sqref="G4"/>
    </sheetView>
  </sheetViews>
  <sheetFormatPr defaultRowHeight="14.5" x14ac:dyDescent="0.35"/>
  <cols>
    <col min="4" max="4" width="8.26953125" customWidth="1"/>
    <col min="6" max="6" width="4.54296875" customWidth="1"/>
    <col min="8" max="8" width="5.08984375" customWidth="1"/>
    <col min="9" max="9" width="5.36328125" customWidth="1"/>
    <col min="10" max="10" width="8" customWidth="1"/>
    <col min="11" max="11" width="9.54296875" customWidth="1"/>
    <col min="12" max="12" width="5.36328125" customWidth="1"/>
    <col min="13" max="13" width="8.26953125" customWidth="1"/>
    <col min="14" max="14" width="9.54296875" customWidth="1"/>
    <col min="15" max="15" width="3.26953125" customWidth="1"/>
  </cols>
  <sheetData>
    <row r="1" spans="1:14" ht="15.5" x14ac:dyDescent="0.35">
      <c r="A1" s="1"/>
      <c r="B1" s="1"/>
      <c r="C1" s="1"/>
      <c r="D1" s="1"/>
      <c r="E1" s="1"/>
      <c r="F1" s="1"/>
      <c r="G1" s="1"/>
      <c r="H1" s="1"/>
      <c r="I1" s="298" t="s">
        <v>0</v>
      </c>
      <c r="J1" s="523"/>
      <c r="K1" s="523"/>
      <c r="L1" s="1"/>
      <c r="M1" s="1"/>
      <c r="N1" s="1"/>
    </row>
    <row r="2" spans="1:14" ht="15.5" x14ac:dyDescent="0.35">
      <c r="A2" s="1"/>
      <c r="B2" s="1"/>
      <c r="C2" s="1"/>
      <c r="D2" s="1"/>
      <c r="E2" s="1"/>
      <c r="F2" s="1"/>
      <c r="G2" s="1"/>
      <c r="H2" s="1"/>
      <c r="I2" s="299" t="s">
        <v>1</v>
      </c>
      <c r="J2" s="523"/>
      <c r="K2" s="523"/>
      <c r="L2" s="523"/>
      <c r="M2" s="523"/>
      <c r="N2" s="523"/>
    </row>
    <row r="3" spans="1:14" ht="15.5" x14ac:dyDescent="0.35">
      <c r="A3" s="1"/>
      <c r="B3" s="1"/>
      <c r="C3" s="1"/>
      <c r="D3" s="1"/>
      <c r="E3" s="1"/>
      <c r="F3" s="1"/>
      <c r="G3" s="1"/>
      <c r="H3" s="1"/>
      <c r="I3" s="299" t="s">
        <v>114</v>
      </c>
      <c r="J3" s="523"/>
      <c r="K3" s="523"/>
      <c r="L3" s="523"/>
      <c r="M3" s="523"/>
      <c r="N3" s="523"/>
    </row>
    <row r="4" spans="1:14" ht="15.5" x14ac:dyDescent="0.35">
      <c r="A4" s="1"/>
      <c r="B4" s="1"/>
      <c r="C4" s="1"/>
      <c r="D4" s="1"/>
      <c r="E4" s="1"/>
      <c r="F4" s="1"/>
      <c r="G4" s="1"/>
      <c r="H4" s="1"/>
      <c r="I4" s="1"/>
      <c r="J4" s="1"/>
      <c r="K4" s="1"/>
      <c r="L4" s="1"/>
      <c r="M4" s="1"/>
      <c r="N4" s="1"/>
    </row>
    <row r="5" spans="1:14" ht="15.5" x14ac:dyDescent="0.35">
      <c r="A5" s="1"/>
      <c r="B5" s="1"/>
      <c r="C5" s="1"/>
      <c r="D5" s="1"/>
      <c r="E5" s="1"/>
      <c r="F5" s="1"/>
      <c r="G5" s="1"/>
      <c r="H5" s="1"/>
      <c r="I5" s="1"/>
      <c r="J5" s="1"/>
      <c r="K5" s="1"/>
      <c r="L5" s="1"/>
      <c r="M5" s="1"/>
      <c r="N5" s="1"/>
    </row>
    <row r="6" spans="1:14" ht="15.5" x14ac:dyDescent="0.35">
      <c r="A6" s="1"/>
      <c r="B6" s="1"/>
      <c r="K6" s="1"/>
      <c r="L6" s="1"/>
      <c r="M6" s="1"/>
      <c r="N6" s="1"/>
    </row>
    <row r="7" spans="1:14" ht="15.5" x14ac:dyDescent="0.35">
      <c r="A7" s="1"/>
      <c r="B7" s="1"/>
      <c r="C7" s="300" t="s">
        <v>141</v>
      </c>
      <c r="D7" s="300"/>
      <c r="E7" s="300"/>
      <c r="F7" s="300"/>
      <c r="G7" s="300"/>
      <c r="H7" s="300"/>
      <c r="I7" s="300"/>
      <c r="J7" s="300"/>
      <c r="K7" s="1"/>
      <c r="L7" s="1"/>
      <c r="M7" s="1"/>
      <c r="N7" s="1"/>
    </row>
    <row r="8" spans="1:14" ht="15.5" x14ac:dyDescent="0.35">
      <c r="A8" s="1"/>
      <c r="B8" s="1"/>
      <c r="C8" s="301" t="s">
        <v>2</v>
      </c>
      <c r="D8" s="301"/>
      <c r="E8" s="301"/>
      <c r="F8" s="301"/>
      <c r="G8" s="301"/>
      <c r="H8" s="301"/>
      <c r="I8" s="301"/>
      <c r="J8" s="301"/>
      <c r="K8" s="1"/>
      <c r="L8" s="1"/>
      <c r="M8" s="1"/>
      <c r="N8" s="1"/>
    </row>
    <row r="9" spans="1:14" ht="15.5" x14ac:dyDescent="0.35">
      <c r="A9" s="1"/>
      <c r="B9" s="1"/>
      <c r="C9" s="1"/>
      <c r="D9" s="1"/>
      <c r="E9" s="1"/>
      <c r="F9" s="1"/>
      <c r="G9" s="1"/>
      <c r="H9" s="1"/>
      <c r="I9" s="1"/>
      <c r="J9" s="1"/>
      <c r="K9" s="1"/>
      <c r="L9" s="1"/>
      <c r="M9" s="1"/>
      <c r="N9" s="1"/>
    </row>
    <row r="10" spans="1:14" ht="15.5" x14ac:dyDescent="0.35">
      <c r="A10" s="302" t="s">
        <v>3</v>
      </c>
      <c r="B10" s="302"/>
      <c r="C10" s="302"/>
      <c r="D10" s="302"/>
      <c r="E10" s="302"/>
      <c r="F10" s="302"/>
      <c r="G10" s="302"/>
      <c r="H10" s="302"/>
      <c r="I10" s="302"/>
      <c r="J10" s="302"/>
      <c r="K10" s="302"/>
      <c r="L10" s="302"/>
      <c r="M10" s="302"/>
      <c r="N10" s="302"/>
    </row>
    <row r="11" spans="1:14" ht="15.5" x14ac:dyDescent="0.35">
      <c r="A11" s="1"/>
      <c r="B11" s="1"/>
      <c r="C11" s="1"/>
      <c r="D11" s="1"/>
      <c r="E11" s="1"/>
      <c r="F11" s="1"/>
      <c r="G11" s="1"/>
      <c r="H11" s="1"/>
      <c r="I11" s="1"/>
      <c r="J11" s="1"/>
      <c r="K11" s="1"/>
      <c r="L11" s="1"/>
      <c r="M11" s="1"/>
      <c r="N11" s="1"/>
    </row>
    <row r="12" spans="1:14" ht="19.5" customHeight="1" x14ac:dyDescent="0.35">
      <c r="A12" s="258" t="s">
        <v>4</v>
      </c>
      <c r="B12" s="259"/>
      <c r="C12" s="259"/>
      <c r="D12" s="259"/>
      <c r="E12" s="259"/>
      <c r="F12" s="259"/>
      <c r="G12" s="259"/>
      <c r="H12" s="260"/>
      <c r="I12" s="264" t="s">
        <v>6</v>
      </c>
      <c r="J12" s="293"/>
      <c r="K12" s="293"/>
      <c r="L12" s="293"/>
      <c r="M12" s="293"/>
      <c r="N12" s="265"/>
    </row>
    <row r="13" spans="1:14" ht="19.5" customHeight="1" x14ac:dyDescent="0.35">
      <c r="A13" s="258" t="s">
        <v>5</v>
      </c>
      <c r="B13" s="259"/>
      <c r="C13" s="259"/>
      <c r="D13" s="259"/>
      <c r="E13" s="259"/>
      <c r="F13" s="259"/>
      <c r="G13" s="259"/>
      <c r="H13" s="260"/>
      <c r="I13" s="303" t="s">
        <v>7</v>
      </c>
      <c r="J13" s="304"/>
      <c r="K13" s="305"/>
      <c r="L13" s="303" t="s">
        <v>8</v>
      </c>
      <c r="M13" s="304"/>
      <c r="N13" s="305"/>
    </row>
    <row r="14" spans="1:14" ht="15.5" x14ac:dyDescent="0.35">
      <c r="A14" s="258" t="s">
        <v>141</v>
      </c>
      <c r="B14" s="259"/>
      <c r="C14" s="259"/>
      <c r="D14" s="259"/>
      <c r="E14" s="259"/>
      <c r="F14" s="259"/>
      <c r="G14" s="259"/>
      <c r="H14" s="260"/>
      <c r="I14" s="290">
        <v>191130264</v>
      </c>
      <c r="J14" s="291"/>
      <c r="K14" s="292"/>
      <c r="L14" s="290">
        <v>32</v>
      </c>
      <c r="M14" s="291"/>
      <c r="N14" s="292"/>
    </row>
    <row r="15" spans="1:14" ht="30.5" customHeight="1" x14ac:dyDescent="0.35">
      <c r="A15" s="264" t="s">
        <v>9</v>
      </c>
      <c r="B15" s="293"/>
      <c r="C15" s="265"/>
      <c r="D15" s="206" t="s">
        <v>187</v>
      </c>
      <c r="E15" s="206"/>
      <c r="F15" s="206"/>
      <c r="G15" s="206"/>
      <c r="H15" s="206"/>
      <c r="I15" s="219"/>
      <c r="J15" s="219"/>
      <c r="K15" s="264" t="s">
        <v>10</v>
      </c>
      <c r="L15" s="265"/>
      <c r="M15" s="243">
        <v>1</v>
      </c>
      <c r="N15" s="244"/>
    </row>
    <row r="16" spans="1:14" ht="15.5" x14ac:dyDescent="0.35">
      <c r="A16" s="1"/>
      <c r="B16" s="1"/>
      <c r="C16" s="1"/>
      <c r="D16" s="243"/>
      <c r="E16" s="277"/>
      <c r="F16" s="277"/>
      <c r="G16" s="277"/>
      <c r="H16" s="277"/>
      <c r="I16" s="277"/>
      <c r="J16" s="244"/>
      <c r="K16" s="1"/>
      <c r="L16" s="1"/>
      <c r="M16" s="1"/>
      <c r="N16" s="1"/>
    </row>
    <row r="17" spans="1:14" ht="194.5" customHeight="1" x14ac:dyDescent="0.35">
      <c r="A17" s="272" t="s">
        <v>11</v>
      </c>
      <c r="B17" s="273"/>
      <c r="C17" s="274"/>
      <c r="D17" s="306" t="s">
        <v>142</v>
      </c>
      <c r="E17" s="262"/>
      <c r="F17" s="262"/>
      <c r="G17" s="262"/>
      <c r="H17" s="262"/>
      <c r="I17" s="262"/>
      <c r="J17" s="262"/>
      <c r="K17" s="262"/>
      <c r="L17" s="262"/>
      <c r="M17" s="262"/>
      <c r="N17" s="263"/>
    </row>
    <row r="18" spans="1:14" ht="45" customHeight="1" x14ac:dyDescent="0.35">
      <c r="A18" s="272" t="s">
        <v>12</v>
      </c>
      <c r="B18" s="273"/>
      <c r="C18" s="274"/>
      <c r="D18" s="284" t="s">
        <v>143</v>
      </c>
      <c r="E18" s="238"/>
      <c r="F18" s="238"/>
      <c r="G18" s="238"/>
      <c r="H18" s="238"/>
      <c r="I18" s="238"/>
      <c r="J18" s="239"/>
      <c r="K18" s="266" t="s">
        <v>10</v>
      </c>
      <c r="L18" s="267"/>
      <c r="M18" s="294" t="s">
        <v>144</v>
      </c>
      <c r="N18" s="295"/>
    </row>
    <row r="19" spans="1:14" ht="54.5" customHeight="1" x14ac:dyDescent="0.35">
      <c r="A19" s="272" t="s">
        <v>13</v>
      </c>
      <c r="B19" s="273"/>
      <c r="C19" s="274"/>
      <c r="D19" s="307" t="s">
        <v>145</v>
      </c>
      <c r="E19" s="308"/>
      <c r="F19" s="308"/>
      <c r="G19" s="308"/>
      <c r="H19" s="308"/>
      <c r="I19" s="308"/>
      <c r="J19" s="309"/>
      <c r="K19" s="275" t="s">
        <v>10</v>
      </c>
      <c r="L19" s="276"/>
      <c r="M19" s="296">
        <v>1</v>
      </c>
      <c r="N19" s="297"/>
    </row>
    <row r="20" spans="1:14" ht="1" customHeight="1" x14ac:dyDescent="0.35">
      <c r="A20" s="1"/>
      <c r="B20" s="1"/>
      <c r="C20" s="1"/>
      <c r="D20" s="243"/>
      <c r="E20" s="277"/>
      <c r="F20" s="277"/>
      <c r="G20" s="277"/>
      <c r="H20" s="277"/>
      <c r="I20" s="277"/>
      <c r="J20" s="244"/>
      <c r="K20" s="1"/>
      <c r="L20" s="1"/>
      <c r="M20" s="1"/>
      <c r="N20" s="1"/>
    </row>
    <row r="21" spans="1:14" ht="40" customHeight="1" x14ac:dyDescent="0.35">
      <c r="A21" s="287" t="s">
        <v>14</v>
      </c>
      <c r="B21" s="288"/>
      <c r="C21" s="289"/>
      <c r="D21" s="284" t="s">
        <v>188</v>
      </c>
      <c r="E21" s="285"/>
      <c r="F21" s="285"/>
      <c r="G21" s="285"/>
      <c r="H21" s="285"/>
      <c r="I21" s="285"/>
      <c r="J21" s="286"/>
      <c r="K21" s="275" t="s">
        <v>10</v>
      </c>
      <c r="L21" s="276"/>
      <c r="M21" s="247">
        <v>1</v>
      </c>
      <c r="N21" s="248"/>
    </row>
    <row r="22" spans="1:14" ht="0.5" customHeight="1" x14ac:dyDescent="0.35">
      <c r="A22" s="1"/>
      <c r="B22" s="1"/>
      <c r="C22" s="1"/>
      <c r="D22" s="243"/>
      <c r="E22" s="277"/>
      <c r="F22" s="277"/>
      <c r="G22" s="277"/>
      <c r="H22" s="277"/>
      <c r="I22" s="277"/>
      <c r="J22" s="244"/>
      <c r="K22" s="1"/>
      <c r="L22" s="1"/>
      <c r="M22" s="1"/>
      <c r="N22" s="1"/>
    </row>
    <row r="23" spans="1:14" ht="274.5" customHeight="1" x14ac:dyDescent="0.35">
      <c r="A23" s="228" t="s">
        <v>193</v>
      </c>
      <c r="B23" s="229"/>
      <c r="C23" s="229"/>
      <c r="D23" s="229"/>
      <c r="E23" s="229"/>
      <c r="F23" s="229"/>
      <c r="G23" s="229"/>
      <c r="H23" s="229"/>
      <c r="I23" s="229"/>
      <c r="J23" s="229"/>
      <c r="K23" s="229"/>
      <c r="L23" s="229"/>
      <c r="M23" s="229"/>
      <c r="N23" s="230"/>
    </row>
    <row r="24" spans="1:14" ht="55.5" customHeight="1" x14ac:dyDescent="0.35">
      <c r="A24" s="1"/>
      <c r="B24" s="1"/>
      <c r="C24" s="1"/>
      <c r="D24" s="207"/>
      <c r="E24" s="208"/>
      <c r="F24" s="208"/>
      <c r="G24" s="208"/>
      <c r="H24" s="208"/>
      <c r="I24" s="208"/>
      <c r="J24" s="208"/>
      <c r="K24" s="1"/>
      <c r="L24" s="1"/>
      <c r="M24" s="1"/>
      <c r="N24" s="1"/>
    </row>
    <row r="25" spans="1:14" ht="41" customHeight="1" x14ac:dyDescent="0.35">
      <c r="A25" s="278" t="s">
        <v>186</v>
      </c>
      <c r="B25" s="279"/>
      <c r="C25" s="279"/>
      <c r="D25" s="279"/>
      <c r="E25" s="279"/>
      <c r="F25" s="279"/>
      <c r="G25" s="279"/>
      <c r="H25" s="279"/>
      <c r="I25" s="279"/>
      <c r="J25" s="279"/>
      <c r="K25" s="279"/>
      <c r="L25" s="279"/>
      <c r="M25" s="279"/>
      <c r="N25" s="280"/>
    </row>
    <row r="26" spans="1:14" ht="108" customHeight="1" x14ac:dyDescent="0.35">
      <c r="A26" s="281"/>
      <c r="B26" s="282"/>
      <c r="C26" s="282"/>
      <c r="D26" s="282"/>
      <c r="E26" s="282"/>
      <c r="F26" s="282"/>
      <c r="G26" s="282"/>
      <c r="H26" s="282"/>
      <c r="I26" s="282"/>
      <c r="J26" s="282"/>
      <c r="K26" s="282"/>
      <c r="L26" s="282"/>
      <c r="M26" s="282"/>
      <c r="N26" s="283"/>
    </row>
    <row r="27" spans="1:14" ht="8.5" customHeight="1" x14ac:dyDescent="0.35">
      <c r="A27" s="1"/>
      <c r="B27" s="1"/>
      <c r="C27" s="1"/>
      <c r="D27" s="210"/>
      <c r="E27" s="210"/>
      <c r="F27" s="210"/>
      <c r="G27" s="210"/>
      <c r="H27" s="210"/>
      <c r="I27" s="210"/>
      <c r="J27" s="210"/>
      <c r="K27" s="1"/>
      <c r="L27" s="1"/>
      <c r="M27" s="1"/>
      <c r="N27" s="1"/>
    </row>
    <row r="28" spans="1:14" ht="126" customHeight="1" x14ac:dyDescent="0.35">
      <c r="A28" s="228" t="s">
        <v>146</v>
      </c>
      <c r="B28" s="229"/>
      <c r="C28" s="229"/>
      <c r="D28" s="229"/>
      <c r="E28" s="229"/>
      <c r="F28" s="229"/>
      <c r="G28" s="229"/>
      <c r="H28" s="229"/>
      <c r="I28" s="229"/>
      <c r="J28" s="229"/>
      <c r="K28" s="229"/>
      <c r="L28" s="229"/>
      <c r="M28" s="229"/>
      <c r="N28" s="230"/>
    </row>
    <row r="29" spans="1:14" ht="20.5" customHeight="1" x14ac:dyDescent="0.35">
      <c r="A29" s="1"/>
      <c r="B29" s="1"/>
      <c r="C29" s="1"/>
      <c r="D29" s="206"/>
      <c r="E29" s="206"/>
      <c r="F29" s="206"/>
      <c r="G29" s="206"/>
      <c r="H29" s="206"/>
      <c r="I29" s="206"/>
      <c r="J29" s="206"/>
      <c r="K29" s="1"/>
      <c r="L29" s="1"/>
      <c r="M29" s="1"/>
      <c r="N29" s="1"/>
    </row>
    <row r="30" spans="1:14" ht="15.5" x14ac:dyDescent="0.35">
      <c r="A30" s="212" t="s">
        <v>15</v>
      </c>
      <c r="B30" s="213"/>
      <c r="C30" s="213"/>
      <c r="D30" s="1"/>
      <c r="E30" s="1"/>
      <c r="F30" s="1"/>
      <c r="G30" s="1"/>
      <c r="H30" s="1"/>
      <c r="I30" s="1"/>
      <c r="J30" s="1"/>
      <c r="K30" s="213"/>
      <c r="L30" s="213"/>
      <c r="M30" s="213"/>
      <c r="N30" s="214"/>
    </row>
    <row r="31" spans="1:14" ht="18" customHeight="1" x14ac:dyDescent="0.35">
      <c r="A31" s="209" t="s">
        <v>16</v>
      </c>
      <c r="B31" s="210"/>
      <c r="C31" s="210"/>
      <c r="D31" s="213"/>
      <c r="E31" s="213"/>
      <c r="F31" s="213"/>
      <c r="G31" s="213"/>
      <c r="H31" s="213"/>
      <c r="I31" s="213"/>
      <c r="J31" s="213"/>
      <c r="K31" s="210"/>
      <c r="L31" s="210"/>
      <c r="M31" s="210"/>
      <c r="N31" s="211"/>
    </row>
    <row r="32" spans="1:14" ht="23" customHeight="1" x14ac:dyDescent="0.35">
      <c r="A32" s="258" t="s">
        <v>17</v>
      </c>
      <c r="B32" s="259"/>
      <c r="C32" s="260"/>
      <c r="D32" s="231" t="s">
        <v>18</v>
      </c>
      <c r="E32" s="232"/>
      <c r="F32" s="232"/>
      <c r="G32" s="232"/>
      <c r="H32" s="232"/>
      <c r="I32" s="232"/>
      <c r="J32" s="232"/>
      <c r="K32" s="232"/>
      <c r="L32" s="233"/>
      <c r="M32" s="264" t="s">
        <v>19</v>
      </c>
      <c r="N32" s="265"/>
    </row>
    <row r="33" spans="1:14" ht="55" customHeight="1" x14ac:dyDescent="0.35">
      <c r="A33" s="240" t="s">
        <v>148</v>
      </c>
      <c r="B33" s="241"/>
      <c r="C33" s="242"/>
      <c r="D33" s="234" t="s">
        <v>147</v>
      </c>
      <c r="E33" s="235"/>
      <c r="F33" s="235"/>
      <c r="G33" s="235"/>
      <c r="H33" s="235"/>
      <c r="I33" s="235"/>
      <c r="J33" s="235"/>
      <c r="K33" s="235"/>
      <c r="L33" s="236"/>
      <c r="M33" s="247" t="s">
        <v>149</v>
      </c>
      <c r="N33" s="248"/>
    </row>
    <row r="34" spans="1:14" ht="27.5" customHeight="1" x14ac:dyDescent="0.35">
      <c r="A34" s="240" t="s">
        <v>150</v>
      </c>
      <c r="B34" s="241"/>
      <c r="C34" s="242"/>
      <c r="D34" s="237" t="s">
        <v>151</v>
      </c>
      <c r="E34" s="238"/>
      <c r="F34" s="238"/>
      <c r="G34" s="238"/>
      <c r="H34" s="238"/>
      <c r="I34" s="238"/>
      <c r="J34" s="238"/>
      <c r="K34" s="238"/>
      <c r="L34" s="239"/>
      <c r="M34" s="247" t="s">
        <v>149</v>
      </c>
      <c r="N34" s="248"/>
    </row>
    <row r="35" spans="1:14" ht="21.5" customHeight="1" x14ac:dyDescent="0.35">
      <c r="A35" s="240" t="s">
        <v>152</v>
      </c>
      <c r="B35" s="241"/>
      <c r="C35" s="242"/>
      <c r="D35" s="240" t="s">
        <v>153</v>
      </c>
      <c r="E35" s="241"/>
      <c r="F35" s="241"/>
      <c r="G35" s="241"/>
      <c r="H35" s="241"/>
      <c r="I35" s="241"/>
      <c r="J35" s="241"/>
      <c r="K35" s="241"/>
      <c r="L35" s="242"/>
      <c r="M35" s="247" t="s">
        <v>154</v>
      </c>
      <c r="N35" s="248"/>
    </row>
    <row r="36" spans="1:14" ht="21.5" customHeight="1" x14ac:dyDescent="0.35">
      <c r="A36" s="240" t="s">
        <v>155</v>
      </c>
      <c r="B36" s="241"/>
      <c r="C36" s="242"/>
      <c r="D36" s="240" t="s">
        <v>156</v>
      </c>
      <c r="E36" s="241"/>
      <c r="F36" s="241"/>
      <c r="G36" s="241"/>
      <c r="H36" s="241"/>
      <c r="I36" s="241"/>
      <c r="J36" s="241"/>
      <c r="K36" s="241"/>
      <c r="L36" s="242"/>
      <c r="M36" s="247" t="s">
        <v>157</v>
      </c>
      <c r="N36" s="248"/>
    </row>
    <row r="37" spans="1:14" s="179" customFormat="1" ht="11.5" customHeight="1" x14ac:dyDescent="0.35">
      <c r="A37" s="246"/>
      <c r="B37" s="246"/>
      <c r="C37" s="246"/>
      <c r="D37" s="218"/>
      <c r="E37" s="218"/>
      <c r="F37" s="218"/>
      <c r="G37" s="218"/>
      <c r="H37" s="218"/>
      <c r="I37" s="218"/>
      <c r="J37" s="218"/>
      <c r="K37" s="218"/>
      <c r="L37" s="218"/>
      <c r="M37" s="245"/>
      <c r="N37" s="245"/>
    </row>
    <row r="38" spans="1:14" ht="10.5" hidden="1" customHeight="1" x14ac:dyDescent="0.35">
      <c r="A38" s="1"/>
      <c r="B38" s="1"/>
      <c r="C38" s="1"/>
      <c r="D38" s="1"/>
      <c r="E38" s="1"/>
      <c r="F38" s="1"/>
      <c r="G38" s="1"/>
      <c r="H38" s="1"/>
      <c r="I38" s="1"/>
      <c r="J38" s="1"/>
      <c r="K38" s="1"/>
      <c r="L38" s="1"/>
      <c r="M38" s="1"/>
      <c r="N38" s="1"/>
    </row>
    <row r="39" spans="1:14" ht="15.5" hidden="1" x14ac:dyDescent="0.35">
      <c r="A39" s="1"/>
      <c r="B39" s="1"/>
      <c r="C39" s="1"/>
      <c r="D39" s="1"/>
      <c r="E39" s="1"/>
      <c r="F39" s="1"/>
      <c r="G39" s="1"/>
      <c r="H39" s="1"/>
      <c r="I39" s="1"/>
      <c r="J39" s="1"/>
      <c r="K39" s="1"/>
      <c r="L39" s="1"/>
      <c r="M39" s="1"/>
      <c r="N39" s="1"/>
    </row>
    <row r="40" spans="1:14" ht="1" hidden="1" customHeight="1" x14ac:dyDescent="0.35">
      <c r="A40" s="1"/>
      <c r="B40" s="1"/>
      <c r="C40" s="1"/>
      <c r="D40" s="1"/>
      <c r="E40" s="1"/>
      <c r="F40" s="1"/>
      <c r="G40" s="1"/>
      <c r="H40" s="1"/>
      <c r="I40" s="1"/>
      <c r="J40" s="1"/>
      <c r="K40" s="1"/>
      <c r="L40" s="1"/>
      <c r="M40" s="1"/>
      <c r="N40" s="1"/>
    </row>
    <row r="41" spans="1:14" ht="15.5" hidden="1" x14ac:dyDescent="0.35">
      <c r="A41" s="1"/>
      <c r="B41" s="1"/>
      <c r="C41" s="1"/>
      <c r="D41" s="1"/>
      <c r="E41" s="1"/>
      <c r="F41" s="1"/>
      <c r="G41" s="1"/>
      <c r="H41" s="1"/>
      <c r="I41" s="1"/>
      <c r="J41" s="1"/>
      <c r="K41" s="1"/>
      <c r="L41" s="1"/>
      <c r="M41" s="1"/>
      <c r="N41" s="1"/>
    </row>
    <row r="42" spans="1:14" ht="15.5" hidden="1" x14ac:dyDescent="0.35">
      <c r="A42" s="1"/>
      <c r="B42" s="1"/>
      <c r="C42" s="1"/>
      <c r="D42" s="1"/>
      <c r="E42" s="1"/>
      <c r="F42" s="1"/>
      <c r="G42" s="1"/>
      <c r="H42" s="1"/>
      <c r="I42" s="1"/>
      <c r="J42" s="1"/>
      <c r="K42" s="1"/>
      <c r="L42" s="1"/>
      <c r="M42" s="1"/>
      <c r="N42" s="1"/>
    </row>
    <row r="43" spans="1:14" ht="15.5" hidden="1" x14ac:dyDescent="0.35">
      <c r="A43" s="1"/>
      <c r="B43" s="1"/>
      <c r="C43" s="1"/>
      <c r="D43" s="1"/>
      <c r="E43" s="1"/>
      <c r="F43" s="1"/>
      <c r="G43" s="1"/>
      <c r="H43" s="1"/>
      <c r="I43" s="1"/>
      <c r="J43" s="1"/>
      <c r="K43" s="1"/>
      <c r="L43" s="1"/>
      <c r="M43" s="1"/>
      <c r="N43" s="1"/>
    </row>
    <row r="44" spans="1:14" ht="15.5" hidden="1" x14ac:dyDescent="0.35">
      <c r="A44" s="1"/>
      <c r="B44" s="1"/>
      <c r="C44" s="1"/>
      <c r="D44" s="1"/>
      <c r="E44" s="1"/>
      <c r="F44" s="1"/>
      <c r="G44" s="1"/>
      <c r="H44" s="1"/>
      <c r="I44" s="1"/>
      <c r="J44" s="1"/>
      <c r="K44" s="1"/>
      <c r="L44" s="1"/>
      <c r="M44" s="1"/>
      <c r="N44" s="1"/>
    </row>
    <row r="45" spans="1:14" ht="15.5" hidden="1" x14ac:dyDescent="0.35">
      <c r="A45" s="1"/>
      <c r="B45" s="1"/>
      <c r="C45" s="1"/>
      <c r="D45" s="1"/>
      <c r="E45" s="1"/>
      <c r="F45" s="1"/>
      <c r="G45" s="1"/>
      <c r="H45" s="1"/>
      <c r="I45" s="1"/>
      <c r="J45" s="1"/>
      <c r="K45" s="1"/>
      <c r="L45" s="1"/>
      <c r="M45" s="1"/>
      <c r="N45" s="1"/>
    </row>
    <row r="46" spans="1:14" ht="15.5" hidden="1" x14ac:dyDescent="0.35">
      <c r="A46" s="1"/>
      <c r="B46" s="1"/>
      <c r="C46" s="1"/>
      <c r="D46" s="1"/>
      <c r="E46" s="1"/>
      <c r="F46" s="1"/>
      <c r="G46" s="1"/>
      <c r="H46" s="1"/>
      <c r="I46" s="1"/>
      <c r="J46" s="1"/>
      <c r="K46" s="1"/>
      <c r="L46" s="1"/>
      <c r="M46" s="1"/>
      <c r="N46" s="1"/>
    </row>
    <row r="47" spans="1:14" ht="15.5" hidden="1" x14ac:dyDescent="0.35">
      <c r="A47" s="1"/>
      <c r="B47" s="1"/>
      <c r="C47" s="1"/>
      <c r="D47" s="1"/>
      <c r="E47" s="1"/>
      <c r="F47" s="1"/>
      <c r="G47" s="1"/>
      <c r="H47" s="1"/>
      <c r="I47" s="1"/>
      <c r="J47" s="1"/>
      <c r="K47" s="1"/>
      <c r="L47" s="1"/>
      <c r="M47" s="1"/>
      <c r="N47" s="1"/>
    </row>
    <row r="48" spans="1:14" ht="127.5" customHeight="1" x14ac:dyDescent="0.35">
      <c r="A48" s="1"/>
      <c r="B48" s="1"/>
      <c r="C48" s="1"/>
      <c r="D48" s="1"/>
      <c r="E48" s="1"/>
      <c r="F48" s="1"/>
      <c r="G48" s="1"/>
      <c r="H48" s="1"/>
      <c r="I48" s="1"/>
      <c r="J48" s="1"/>
      <c r="K48" s="1"/>
      <c r="L48" s="1"/>
      <c r="M48" s="1"/>
      <c r="N48" s="1"/>
    </row>
    <row r="49" spans="1:14" ht="127.5" customHeight="1" x14ac:dyDescent="0.35">
      <c r="A49" s="1"/>
      <c r="B49" s="1"/>
      <c r="C49" s="1"/>
      <c r="D49" s="1"/>
      <c r="E49" s="1"/>
      <c r="F49" s="1"/>
      <c r="G49" s="1"/>
      <c r="H49" s="1"/>
      <c r="I49" s="1"/>
      <c r="J49" s="1"/>
      <c r="K49" s="1"/>
      <c r="L49" s="1"/>
      <c r="M49" s="1"/>
      <c r="N49" s="1"/>
    </row>
    <row r="50" spans="1:14" ht="190" customHeight="1" x14ac:dyDescent="0.35">
      <c r="A50" s="1"/>
      <c r="B50" s="1"/>
      <c r="C50" s="1"/>
      <c r="D50" s="1"/>
      <c r="E50" s="1"/>
      <c r="F50" s="1"/>
      <c r="G50" s="1"/>
      <c r="H50" s="1"/>
      <c r="I50" s="1"/>
      <c r="J50" s="1"/>
      <c r="K50" s="1"/>
      <c r="L50" s="1"/>
      <c r="M50" s="1"/>
      <c r="N50" s="1"/>
    </row>
    <row r="51" spans="1:14" ht="17.5" customHeight="1" x14ac:dyDescent="0.35">
      <c r="A51" s="1"/>
      <c r="B51" s="1"/>
      <c r="C51" s="1"/>
      <c r="D51" s="1"/>
      <c r="E51" s="1"/>
      <c r="F51" s="1"/>
      <c r="G51" s="1"/>
      <c r="H51" s="1"/>
      <c r="I51" s="1"/>
      <c r="J51" s="1"/>
      <c r="K51" s="1"/>
      <c r="L51" s="1"/>
      <c r="M51" s="1"/>
      <c r="N51" s="1"/>
    </row>
    <row r="52" spans="1:14" ht="15.5" x14ac:dyDescent="0.35">
      <c r="A52" s="215" t="s">
        <v>20</v>
      </c>
      <c r="B52" s="215"/>
      <c r="C52" s="215"/>
      <c r="D52" s="1"/>
      <c r="E52" s="1"/>
      <c r="F52" s="1"/>
      <c r="G52" s="1"/>
      <c r="H52" s="1"/>
      <c r="I52" s="1"/>
      <c r="J52" s="1"/>
      <c r="K52" s="215"/>
      <c r="L52" s="215"/>
      <c r="M52" s="215"/>
      <c r="N52" s="215"/>
    </row>
    <row r="53" spans="1:14" ht="14.5" customHeight="1" x14ac:dyDescent="0.35">
      <c r="A53" s="1"/>
      <c r="B53" s="1"/>
      <c r="C53" s="1"/>
      <c r="D53" s="215"/>
      <c r="E53" s="215"/>
      <c r="F53" s="215"/>
      <c r="G53" s="215"/>
      <c r="H53" s="215"/>
      <c r="I53" s="215"/>
      <c r="J53" s="215"/>
      <c r="K53" s="1"/>
      <c r="L53" s="1"/>
      <c r="M53" s="2" t="s">
        <v>102</v>
      </c>
      <c r="N53" s="2"/>
    </row>
    <row r="54" spans="1:14" ht="64.5" customHeight="1" x14ac:dyDescent="0.35">
      <c r="A54" s="316" t="s">
        <v>21</v>
      </c>
      <c r="B54" s="317"/>
      <c r="C54" s="317"/>
      <c r="D54" s="318"/>
      <c r="E54" s="266" t="s">
        <v>26</v>
      </c>
      <c r="F54" s="267"/>
      <c r="G54" s="266" t="s">
        <v>22</v>
      </c>
      <c r="H54" s="267"/>
      <c r="I54" s="266" t="s">
        <v>24</v>
      </c>
      <c r="J54" s="267"/>
      <c r="K54" s="266" t="s">
        <v>23</v>
      </c>
      <c r="L54" s="267"/>
      <c r="M54" s="266" t="s">
        <v>25</v>
      </c>
      <c r="N54" s="267"/>
    </row>
    <row r="55" spans="1:14" ht="24" customHeight="1" x14ac:dyDescent="0.35">
      <c r="A55" s="310" t="s">
        <v>27</v>
      </c>
      <c r="B55" s="311"/>
      <c r="C55" s="311"/>
      <c r="D55" s="312"/>
      <c r="E55" s="268">
        <f>E56+E58</f>
        <v>1119.5999999999999</v>
      </c>
      <c r="F55" s="269"/>
      <c r="G55" s="268">
        <f>G60</f>
        <v>1168.7</v>
      </c>
      <c r="H55" s="269"/>
      <c r="I55" s="268">
        <v>0</v>
      </c>
      <c r="J55" s="269"/>
      <c r="K55" s="268">
        <f>K56+K58</f>
        <v>1320.5</v>
      </c>
      <c r="L55" s="269"/>
      <c r="M55" s="268">
        <f>M56+M58</f>
        <v>1517.8</v>
      </c>
      <c r="N55" s="269"/>
    </row>
    <row r="56" spans="1:14" ht="15.5" customHeight="1" x14ac:dyDescent="0.35">
      <c r="A56" s="258" t="s">
        <v>28</v>
      </c>
      <c r="B56" s="259"/>
      <c r="C56" s="259"/>
      <c r="D56" s="260"/>
      <c r="E56" s="243">
        <v>1119.5999999999999</v>
      </c>
      <c r="F56" s="244"/>
      <c r="G56" s="243">
        <f>G55-G58</f>
        <v>1163.7</v>
      </c>
      <c r="H56" s="244"/>
      <c r="I56" s="243">
        <v>0</v>
      </c>
      <c r="J56" s="244"/>
      <c r="K56" s="243">
        <v>1318.5</v>
      </c>
      <c r="L56" s="244"/>
      <c r="M56" s="243">
        <v>1515.8</v>
      </c>
      <c r="N56" s="244"/>
    </row>
    <row r="57" spans="1:14" ht="18" customHeight="1" x14ac:dyDescent="0.35">
      <c r="A57" s="261" t="s">
        <v>29</v>
      </c>
      <c r="B57" s="262"/>
      <c r="C57" s="262"/>
      <c r="D57" s="263"/>
      <c r="E57" s="243">
        <v>783.5</v>
      </c>
      <c r="F57" s="244"/>
      <c r="G57" s="243">
        <v>833.5</v>
      </c>
      <c r="H57" s="244"/>
      <c r="I57" s="243"/>
      <c r="J57" s="244"/>
      <c r="K57" s="243">
        <v>873</v>
      </c>
      <c r="L57" s="244"/>
      <c r="M57" s="243">
        <v>960</v>
      </c>
      <c r="N57" s="244"/>
    </row>
    <row r="58" spans="1:14" ht="16" customHeight="1" x14ac:dyDescent="0.35">
      <c r="A58" s="258" t="s">
        <v>30</v>
      </c>
      <c r="B58" s="259"/>
      <c r="C58" s="259"/>
      <c r="D58" s="260"/>
      <c r="E58" s="243"/>
      <c r="F58" s="244"/>
      <c r="G58" s="243">
        <v>5</v>
      </c>
      <c r="H58" s="244"/>
      <c r="I58" s="243"/>
      <c r="J58" s="244"/>
      <c r="K58" s="243">
        <v>2</v>
      </c>
      <c r="L58" s="244"/>
      <c r="M58" s="243">
        <v>2</v>
      </c>
      <c r="N58" s="244"/>
    </row>
    <row r="59" spans="1:14" ht="17.5" customHeight="1" x14ac:dyDescent="0.35">
      <c r="A59" s="310" t="s">
        <v>31</v>
      </c>
      <c r="B59" s="311"/>
      <c r="C59" s="311"/>
      <c r="D59" s="312"/>
      <c r="E59" s="268">
        <f>E60+E70</f>
        <v>1140.1999999999998</v>
      </c>
      <c r="F59" s="269"/>
      <c r="G59" s="268">
        <f t="shared" ref="G59" si="0">G60+G70</f>
        <v>1192.3</v>
      </c>
      <c r="H59" s="269"/>
      <c r="I59" s="268">
        <f t="shared" ref="I59" si="1">I60+I70</f>
        <v>0</v>
      </c>
      <c r="J59" s="269"/>
      <c r="K59" s="268">
        <f t="shared" ref="K59" si="2">K60+K70</f>
        <v>1347.7</v>
      </c>
      <c r="L59" s="269"/>
      <c r="M59" s="268">
        <f t="shared" ref="M59" si="3">M60+M70</f>
        <v>1549.1</v>
      </c>
      <c r="N59" s="269"/>
    </row>
    <row r="60" spans="1:14" ht="35" customHeight="1" x14ac:dyDescent="0.35">
      <c r="A60" s="313" t="s">
        <v>32</v>
      </c>
      <c r="B60" s="314"/>
      <c r="C60" s="314"/>
      <c r="D60" s="315"/>
      <c r="E60" s="270">
        <v>1119.5999999999999</v>
      </c>
      <c r="F60" s="271"/>
      <c r="G60" s="270">
        <f>G63+G65+G67</f>
        <v>1168.7</v>
      </c>
      <c r="H60" s="271"/>
      <c r="I60" s="270">
        <v>0</v>
      </c>
      <c r="J60" s="271"/>
      <c r="K60" s="270">
        <v>1320.5</v>
      </c>
      <c r="L60" s="271"/>
      <c r="M60" s="270">
        <v>1517.8</v>
      </c>
      <c r="N60" s="271"/>
    </row>
    <row r="61" spans="1:14" ht="21" customHeight="1" x14ac:dyDescent="0.35">
      <c r="A61" s="258" t="s">
        <v>33</v>
      </c>
      <c r="B61" s="259"/>
      <c r="C61" s="259"/>
      <c r="D61" s="260"/>
      <c r="E61" s="243">
        <v>1119.5999999999999</v>
      </c>
      <c r="F61" s="244"/>
      <c r="G61" s="243">
        <f>G63+G65+G67</f>
        <v>1168.7</v>
      </c>
      <c r="H61" s="244"/>
      <c r="I61" s="243">
        <v>0</v>
      </c>
      <c r="J61" s="244"/>
      <c r="K61" s="243">
        <v>1320.5</v>
      </c>
      <c r="L61" s="244"/>
      <c r="M61" s="243">
        <v>1517.8</v>
      </c>
      <c r="N61" s="244"/>
    </row>
    <row r="62" spans="1:14" ht="14.5" customHeight="1" x14ac:dyDescent="0.35">
      <c r="A62" s="261" t="s">
        <v>34</v>
      </c>
      <c r="B62" s="262"/>
      <c r="C62" s="262"/>
      <c r="D62" s="263"/>
      <c r="E62" s="243"/>
      <c r="F62" s="244"/>
      <c r="G62" s="243"/>
      <c r="H62" s="244"/>
      <c r="I62" s="243"/>
      <c r="J62" s="244"/>
      <c r="K62" s="243"/>
      <c r="L62" s="244"/>
      <c r="M62" s="243"/>
      <c r="N62" s="244"/>
    </row>
    <row r="63" spans="1:14" ht="13.5" customHeight="1" x14ac:dyDescent="0.35">
      <c r="A63" s="255" t="s">
        <v>35</v>
      </c>
      <c r="B63" s="256"/>
      <c r="C63" s="256"/>
      <c r="D63" s="257"/>
      <c r="E63" s="243">
        <v>228</v>
      </c>
      <c r="F63" s="244"/>
      <c r="G63" s="243">
        <v>262.2</v>
      </c>
      <c r="H63" s="244"/>
      <c r="I63" s="243"/>
      <c r="J63" s="244"/>
      <c r="K63" s="243">
        <v>301.5</v>
      </c>
      <c r="L63" s="244"/>
      <c r="M63" s="243">
        <v>346.8</v>
      </c>
      <c r="N63" s="244"/>
    </row>
    <row r="64" spans="1:14" ht="14.5" customHeight="1" x14ac:dyDescent="0.35">
      <c r="A64" s="255" t="s">
        <v>103</v>
      </c>
      <c r="B64" s="256"/>
      <c r="C64" s="256"/>
      <c r="D64" s="257"/>
      <c r="E64" s="243"/>
      <c r="F64" s="244"/>
      <c r="G64" s="243"/>
      <c r="H64" s="244"/>
      <c r="I64" s="243"/>
      <c r="J64" s="244"/>
      <c r="K64" s="243"/>
      <c r="L64" s="244"/>
      <c r="M64" s="243"/>
      <c r="N64" s="244"/>
    </row>
    <row r="65" spans="1:14" ht="28" customHeight="1" x14ac:dyDescent="0.35">
      <c r="A65" s="249" t="s">
        <v>104</v>
      </c>
      <c r="B65" s="250"/>
      <c r="C65" s="250"/>
      <c r="D65" s="251"/>
      <c r="E65" s="243">
        <v>884</v>
      </c>
      <c r="F65" s="244"/>
      <c r="G65" s="243">
        <v>900</v>
      </c>
      <c r="H65" s="244"/>
      <c r="I65" s="243"/>
      <c r="J65" s="244"/>
      <c r="K65" s="243">
        <v>1012</v>
      </c>
      <c r="L65" s="244"/>
      <c r="M65" s="243">
        <v>1163</v>
      </c>
      <c r="N65" s="244"/>
    </row>
    <row r="66" spans="1:14" ht="35.5" customHeight="1" x14ac:dyDescent="0.35">
      <c r="A66" s="249" t="s">
        <v>105</v>
      </c>
      <c r="B66" s="250"/>
      <c r="C66" s="250"/>
      <c r="D66" s="251"/>
      <c r="E66" s="243"/>
      <c r="F66" s="244"/>
      <c r="G66" s="243"/>
      <c r="H66" s="244"/>
      <c r="I66" s="243"/>
      <c r="J66" s="244"/>
      <c r="K66" s="243"/>
      <c r="L66" s="244"/>
      <c r="M66" s="243"/>
      <c r="N66" s="244"/>
    </row>
    <row r="67" spans="1:14" ht="25" customHeight="1" x14ac:dyDescent="0.35">
      <c r="A67" s="255" t="s">
        <v>106</v>
      </c>
      <c r="B67" s="256"/>
      <c r="C67" s="256"/>
      <c r="D67" s="257"/>
      <c r="E67" s="243">
        <v>7.6</v>
      </c>
      <c r="F67" s="244"/>
      <c r="G67" s="243">
        <v>6.5</v>
      </c>
      <c r="H67" s="244"/>
      <c r="I67" s="243"/>
      <c r="J67" s="244"/>
      <c r="K67" s="243">
        <v>7</v>
      </c>
      <c r="L67" s="244"/>
      <c r="M67" s="243">
        <v>8</v>
      </c>
      <c r="N67" s="244"/>
    </row>
    <row r="68" spans="1:14" ht="30.75" customHeight="1" x14ac:dyDescent="0.35">
      <c r="A68" s="249" t="s">
        <v>107</v>
      </c>
      <c r="B68" s="250"/>
      <c r="C68" s="250"/>
      <c r="D68" s="251"/>
      <c r="E68" s="243"/>
      <c r="F68" s="244"/>
      <c r="G68" s="243"/>
      <c r="H68" s="244"/>
      <c r="I68" s="243"/>
      <c r="J68" s="244"/>
      <c r="K68" s="243"/>
      <c r="L68" s="244"/>
      <c r="M68" s="243"/>
      <c r="N68" s="244"/>
    </row>
    <row r="69" spans="1:14" ht="30.5" customHeight="1" x14ac:dyDescent="0.35">
      <c r="A69" s="249" t="s">
        <v>101</v>
      </c>
      <c r="B69" s="250"/>
      <c r="C69" s="250"/>
      <c r="D69" s="251"/>
      <c r="E69" s="243"/>
      <c r="F69" s="244"/>
      <c r="G69" s="243"/>
      <c r="H69" s="244"/>
      <c r="I69" s="243"/>
      <c r="J69" s="244"/>
      <c r="K69" s="243"/>
      <c r="L69" s="244"/>
      <c r="M69" s="243"/>
      <c r="N69" s="244"/>
    </row>
    <row r="70" spans="1:14" ht="20.5" customHeight="1" x14ac:dyDescent="0.35">
      <c r="A70" s="252" t="s">
        <v>36</v>
      </c>
      <c r="B70" s="253"/>
      <c r="C70" s="253"/>
      <c r="D70" s="254"/>
      <c r="E70" s="270">
        <v>20.6</v>
      </c>
      <c r="F70" s="271"/>
      <c r="G70" s="270">
        <v>23.6</v>
      </c>
      <c r="H70" s="271"/>
      <c r="I70" s="270">
        <v>0</v>
      </c>
      <c r="J70" s="271"/>
      <c r="K70" s="270">
        <v>27.2</v>
      </c>
      <c r="L70" s="271"/>
      <c r="M70" s="270">
        <v>31.3</v>
      </c>
      <c r="N70" s="271"/>
    </row>
    <row r="71" spans="1:14" ht="20.5" customHeight="1" x14ac:dyDescent="0.35">
      <c r="A71" s="249" t="s">
        <v>108</v>
      </c>
      <c r="B71" s="250"/>
      <c r="C71" s="250"/>
      <c r="D71" s="251"/>
      <c r="E71" s="243">
        <v>2.2999999999999998</v>
      </c>
      <c r="F71" s="244"/>
      <c r="G71" s="243">
        <v>2.6</v>
      </c>
      <c r="H71" s="244"/>
      <c r="I71" s="243"/>
      <c r="J71" s="244"/>
      <c r="K71" s="243">
        <v>3</v>
      </c>
      <c r="L71" s="244"/>
      <c r="M71" s="243">
        <v>3.5</v>
      </c>
      <c r="N71" s="244"/>
    </row>
    <row r="72" spans="1:14" ht="28" customHeight="1" x14ac:dyDescent="0.35">
      <c r="A72" s="249" t="s">
        <v>109</v>
      </c>
      <c r="B72" s="250"/>
      <c r="C72" s="250"/>
      <c r="D72" s="251"/>
      <c r="E72" s="243">
        <v>18.3</v>
      </c>
      <c r="F72" s="244"/>
      <c r="G72" s="243">
        <v>21</v>
      </c>
      <c r="H72" s="244"/>
      <c r="I72" s="243"/>
      <c r="J72" s="244"/>
      <c r="K72" s="243">
        <v>24.2</v>
      </c>
      <c r="L72" s="244"/>
      <c r="M72" s="243">
        <v>27.8</v>
      </c>
      <c r="N72" s="244"/>
    </row>
    <row r="73" spans="1:14" ht="16" customHeight="1" x14ac:dyDescent="0.35">
      <c r="A73" s="255" t="s">
        <v>110</v>
      </c>
      <c r="B73" s="256"/>
      <c r="C73" s="256"/>
      <c r="D73" s="257"/>
      <c r="E73" s="243"/>
      <c r="F73" s="244"/>
      <c r="G73" s="243"/>
      <c r="H73" s="244"/>
      <c r="I73" s="243"/>
      <c r="J73" s="244"/>
      <c r="K73" s="243"/>
      <c r="L73" s="244"/>
      <c r="M73" s="243"/>
      <c r="N73" s="244"/>
    </row>
    <row r="74" spans="1:14" ht="15" customHeight="1" x14ac:dyDescent="0.35">
      <c r="A74" s="216"/>
      <c r="B74" s="216"/>
      <c r="C74" s="216"/>
      <c r="D74" s="220"/>
      <c r="E74" s="245"/>
      <c r="F74" s="245"/>
      <c r="G74" s="245"/>
      <c r="H74" s="245"/>
      <c r="I74" s="245"/>
      <c r="J74" s="245"/>
      <c r="K74" s="245"/>
      <c r="L74" s="245"/>
      <c r="M74" s="245"/>
      <c r="N74" s="245"/>
    </row>
    <row r="75" spans="1:14" ht="13.5" customHeight="1" x14ac:dyDescent="0.35">
      <c r="A75" s="1"/>
      <c r="B75" s="1"/>
      <c r="C75" s="1"/>
      <c r="D75" s="216"/>
      <c r="E75" s="245"/>
      <c r="F75" s="245"/>
      <c r="G75" s="245"/>
      <c r="H75" s="245"/>
      <c r="I75" s="245"/>
      <c r="J75" s="245"/>
      <c r="K75" s="1"/>
      <c r="L75" s="1"/>
      <c r="M75" s="1"/>
      <c r="N75" s="1"/>
    </row>
    <row r="76" spans="1:14" ht="15.5" hidden="1" x14ac:dyDescent="0.35">
      <c r="A76" s="1"/>
      <c r="B76" s="1"/>
      <c r="C76" s="1"/>
      <c r="D76" s="1"/>
      <c r="E76" s="1"/>
      <c r="F76" s="1"/>
      <c r="G76" s="1"/>
      <c r="H76" s="1"/>
      <c r="I76" s="1"/>
      <c r="J76" s="1"/>
      <c r="K76" s="1"/>
      <c r="L76" s="1"/>
      <c r="M76" s="1"/>
      <c r="N76" s="1"/>
    </row>
    <row r="77" spans="1:14" ht="15.5" x14ac:dyDescent="0.35">
      <c r="A77" s="1"/>
      <c r="B77" s="1" t="s">
        <v>111</v>
      </c>
      <c r="C77" s="1"/>
      <c r="D77" s="1"/>
      <c r="E77" s="1"/>
      <c r="F77" s="1"/>
      <c r="G77" s="1"/>
      <c r="H77" s="1"/>
      <c r="I77" s="1"/>
      <c r="J77" s="1"/>
      <c r="K77" s="1"/>
      <c r="L77" s="1" t="s">
        <v>112</v>
      </c>
      <c r="M77" s="1"/>
      <c r="N77" s="1"/>
    </row>
    <row r="78" spans="1:14" ht="15.5" x14ac:dyDescent="0.35">
      <c r="A78" s="217"/>
      <c r="B78" s="217"/>
      <c r="C78" s="217"/>
      <c r="D78" s="1"/>
      <c r="E78" s="1"/>
      <c r="F78" s="1"/>
      <c r="G78" s="1"/>
      <c r="H78" s="1"/>
      <c r="I78" s="1"/>
      <c r="J78" s="1"/>
      <c r="K78" s="1"/>
      <c r="L78" s="225" t="s">
        <v>37</v>
      </c>
      <c r="M78" s="225"/>
      <c r="N78" s="1"/>
    </row>
    <row r="79" spans="1:14" ht="15.5" x14ac:dyDescent="0.35">
      <c r="A79" s="1"/>
      <c r="B79" s="1"/>
      <c r="C79" s="1"/>
      <c r="D79" s="217"/>
      <c r="E79" s="1"/>
      <c r="F79" s="1"/>
      <c r="G79" s="1"/>
      <c r="H79" s="225" t="s">
        <v>38</v>
      </c>
      <c r="I79" s="225"/>
      <c r="J79" s="1"/>
      <c r="K79" s="1"/>
      <c r="L79" s="1"/>
      <c r="M79" s="1"/>
      <c r="N79" s="1"/>
    </row>
    <row r="80" spans="1:14" ht="15.5" x14ac:dyDescent="0.35">
      <c r="A80" s="1"/>
      <c r="B80" s="1"/>
      <c r="C80" s="1"/>
      <c r="D80" s="1"/>
      <c r="E80" s="1"/>
      <c r="F80" s="1"/>
      <c r="G80" s="1"/>
      <c r="H80" s="1"/>
      <c r="I80" s="1"/>
      <c r="J80" s="1"/>
      <c r="K80" s="1"/>
      <c r="L80" s="1"/>
      <c r="M80" s="1"/>
      <c r="N80" s="1"/>
    </row>
    <row r="81" spans="1:14" ht="15.5" x14ac:dyDescent="0.35">
      <c r="A81" s="1"/>
      <c r="B81" s="224" t="s">
        <v>189</v>
      </c>
      <c r="C81" s="1"/>
      <c r="D81" s="1"/>
      <c r="E81" s="1"/>
      <c r="F81" s="1"/>
      <c r="G81" s="1"/>
      <c r="H81" s="1"/>
      <c r="I81" s="1"/>
      <c r="J81" s="1"/>
      <c r="K81" s="1"/>
      <c r="L81" s="1" t="s">
        <v>190</v>
      </c>
      <c r="M81" s="1"/>
      <c r="N81" s="1"/>
    </row>
    <row r="82" spans="1:14" ht="15.5" x14ac:dyDescent="0.35">
      <c r="A82" s="217"/>
      <c r="B82" s="217"/>
      <c r="C82" s="217"/>
      <c r="D82" s="1"/>
      <c r="E82" s="1"/>
      <c r="F82" s="1"/>
      <c r="G82" s="1"/>
      <c r="H82" s="1"/>
      <c r="I82" s="1"/>
      <c r="J82" s="1"/>
      <c r="K82" s="1"/>
      <c r="L82" s="225" t="s">
        <v>37</v>
      </c>
      <c r="M82" s="225"/>
      <c r="N82" s="1"/>
    </row>
    <row r="83" spans="1:14" ht="15.5" x14ac:dyDescent="0.35">
      <c r="A83" s="1"/>
      <c r="B83" s="1"/>
      <c r="C83" s="1"/>
      <c r="D83" s="217"/>
      <c r="E83" s="217"/>
      <c r="F83" s="217"/>
      <c r="G83" s="1"/>
      <c r="H83" s="225" t="s">
        <v>38</v>
      </c>
      <c r="I83" s="225"/>
      <c r="J83" s="1"/>
      <c r="K83" s="1"/>
      <c r="L83" s="1"/>
      <c r="M83" s="1"/>
      <c r="N83" s="1"/>
    </row>
    <row r="84" spans="1:14" ht="15.5" x14ac:dyDescent="0.35">
      <c r="A84" s="3" t="s">
        <v>39</v>
      </c>
      <c r="B84" s="226">
        <v>844871581</v>
      </c>
      <c r="C84" s="226"/>
      <c r="D84" s="1"/>
      <c r="E84" s="1"/>
      <c r="F84" s="1"/>
      <c r="G84" s="1"/>
      <c r="H84" s="1"/>
      <c r="I84" s="1"/>
      <c r="J84" s="1"/>
      <c r="K84" s="1"/>
      <c r="L84" s="1"/>
      <c r="M84" s="1"/>
      <c r="N84" s="1"/>
    </row>
    <row r="85" spans="1:14" ht="15.5" x14ac:dyDescent="0.35">
      <c r="A85" s="3" t="s">
        <v>40</v>
      </c>
      <c r="B85" s="227">
        <v>42681</v>
      </c>
      <c r="C85" s="226"/>
      <c r="D85" s="1"/>
      <c r="E85" s="1"/>
      <c r="F85" s="1"/>
      <c r="G85" s="1"/>
      <c r="H85" s="1"/>
      <c r="I85" s="1"/>
      <c r="J85" s="1"/>
      <c r="K85" s="1"/>
      <c r="L85" s="1"/>
      <c r="M85" s="1"/>
      <c r="N85" s="1"/>
    </row>
    <row r="86" spans="1:14" ht="15.5" x14ac:dyDescent="0.35">
      <c r="A86" s="1"/>
      <c r="B86" s="1"/>
      <c r="C86" s="1"/>
      <c r="D86" s="1"/>
      <c r="E86" s="1"/>
      <c r="F86" s="1"/>
      <c r="G86" s="1"/>
      <c r="H86" s="1"/>
      <c r="I86" s="1"/>
      <c r="J86" s="1"/>
      <c r="K86" s="1"/>
      <c r="L86" s="1"/>
      <c r="M86" s="1"/>
      <c r="N86" s="1"/>
    </row>
    <row r="87" spans="1:14" ht="12" customHeight="1" x14ac:dyDescent="0.35">
      <c r="A87" s="1"/>
      <c r="B87" s="1"/>
      <c r="C87" s="1"/>
      <c r="D87" s="1"/>
      <c r="E87" s="1"/>
      <c r="F87" s="1"/>
      <c r="G87" s="1"/>
      <c r="H87" s="1"/>
      <c r="I87" s="1"/>
      <c r="J87" s="1"/>
      <c r="K87" s="1"/>
      <c r="L87" s="1"/>
      <c r="M87" s="1"/>
      <c r="N87" s="1"/>
    </row>
    <row r="88" spans="1:14" ht="11" customHeight="1" x14ac:dyDescent="0.35">
      <c r="A88" s="1"/>
      <c r="B88" s="1"/>
      <c r="C88" s="1"/>
      <c r="D88" s="1"/>
      <c r="E88" s="1"/>
      <c r="F88" s="1"/>
      <c r="G88" s="1"/>
      <c r="H88" s="1"/>
      <c r="I88" s="1"/>
      <c r="J88" s="1"/>
      <c r="K88" s="1"/>
      <c r="L88" s="1"/>
      <c r="M88" s="1"/>
      <c r="N88" s="1"/>
    </row>
    <row r="89" spans="1:14" ht="15.5" x14ac:dyDescent="0.35">
      <c r="A89" s="225" t="s">
        <v>41</v>
      </c>
      <c r="B89" s="225"/>
      <c r="C89" s="1"/>
      <c r="D89" s="1"/>
      <c r="E89" s="1"/>
      <c r="F89" s="1"/>
      <c r="G89" s="1"/>
      <c r="H89" s="1"/>
      <c r="I89" s="1"/>
      <c r="J89" s="1"/>
      <c r="K89" s="1"/>
      <c r="L89" s="1"/>
      <c r="M89" s="1"/>
      <c r="N89" s="1"/>
    </row>
    <row r="90" spans="1:14" ht="15.5" x14ac:dyDescent="0.35">
      <c r="A90" s="210" t="s">
        <v>42</v>
      </c>
      <c r="B90" s="210"/>
      <c r="C90" s="210"/>
      <c r="D90" s="1"/>
      <c r="E90" s="1"/>
      <c r="F90" s="1"/>
      <c r="G90" s="1"/>
      <c r="H90" s="1"/>
      <c r="I90" s="1"/>
      <c r="J90" s="1"/>
      <c r="K90" s="1"/>
      <c r="L90" s="225" t="s">
        <v>37</v>
      </c>
      <c r="M90" s="225"/>
      <c r="N90" s="1"/>
    </row>
    <row r="91" spans="1:14" ht="15.5" x14ac:dyDescent="0.35">
      <c r="A91" s="1" t="s">
        <v>158</v>
      </c>
      <c r="B91" s="1"/>
      <c r="C91" s="1"/>
      <c r="D91" s="220"/>
      <c r="E91" s="220"/>
      <c r="F91" s="1"/>
      <c r="G91" s="1"/>
      <c r="H91" s="225" t="s">
        <v>38</v>
      </c>
      <c r="I91" s="225"/>
      <c r="J91" s="1"/>
      <c r="K91" s="1"/>
      <c r="L91" s="1"/>
      <c r="M91" s="1"/>
      <c r="N91" s="1"/>
    </row>
    <row r="92" spans="1:14" ht="15.5" x14ac:dyDescent="0.35">
      <c r="A92" s="1"/>
      <c r="B92" s="1"/>
      <c r="C92" s="1"/>
      <c r="D92" s="1"/>
      <c r="E92" s="1"/>
      <c r="F92" s="1"/>
      <c r="G92" s="1"/>
      <c r="H92" s="1"/>
      <c r="I92" s="1"/>
      <c r="J92" s="1"/>
      <c r="K92" s="1"/>
      <c r="L92" s="1"/>
      <c r="M92" s="1"/>
      <c r="N92" s="1"/>
    </row>
    <row r="93" spans="1:14" ht="15.5" x14ac:dyDescent="0.35">
      <c r="A93" s="1"/>
      <c r="B93" s="1"/>
      <c r="C93" s="1"/>
      <c r="D93" s="1"/>
      <c r="E93" s="1"/>
      <c r="F93" s="1"/>
      <c r="G93" s="1"/>
      <c r="H93" s="1"/>
      <c r="I93" s="1"/>
      <c r="J93" s="1"/>
      <c r="K93" s="1"/>
      <c r="L93" s="1"/>
      <c r="M93" s="1"/>
      <c r="N93" s="1"/>
    </row>
    <row r="94" spans="1:14" ht="15.5" x14ac:dyDescent="0.35">
      <c r="A94" s="1"/>
      <c r="B94" s="1"/>
      <c r="C94" s="1"/>
      <c r="D94" s="1"/>
      <c r="E94" s="1"/>
      <c r="F94" s="1"/>
      <c r="G94" s="1"/>
      <c r="H94" s="1"/>
      <c r="I94" s="1"/>
      <c r="J94" s="1"/>
      <c r="K94" s="1"/>
      <c r="L94" s="1"/>
      <c r="M94" s="1"/>
      <c r="N94" s="1"/>
    </row>
    <row r="95" spans="1:14" ht="15.5" x14ac:dyDescent="0.35">
      <c r="A95" s="1"/>
      <c r="B95" s="1"/>
      <c r="C95" s="1"/>
      <c r="D95" s="1"/>
      <c r="E95" s="1"/>
      <c r="F95" s="1"/>
      <c r="G95" s="1"/>
      <c r="H95" s="1"/>
      <c r="I95" s="1"/>
      <c r="J95" s="1"/>
      <c r="K95" s="1"/>
      <c r="L95" s="1"/>
      <c r="M95" s="1"/>
      <c r="N95" s="1"/>
    </row>
    <row r="96" spans="1:14" ht="15.5" x14ac:dyDescent="0.35">
      <c r="A96" s="1"/>
      <c r="B96" s="1"/>
      <c r="C96" s="1"/>
      <c r="D96" s="1"/>
      <c r="E96" s="1"/>
      <c r="F96" s="1"/>
      <c r="G96" s="1"/>
      <c r="H96" s="1"/>
      <c r="I96" s="1"/>
      <c r="J96" s="1"/>
      <c r="K96" s="1"/>
      <c r="L96" s="1"/>
      <c r="M96" s="1"/>
      <c r="N96" s="1"/>
    </row>
    <row r="97" spans="1:14" ht="15.5" x14ac:dyDescent="0.35">
      <c r="A97" s="1"/>
      <c r="B97" s="1"/>
      <c r="C97" s="1"/>
      <c r="D97" s="1"/>
      <c r="E97" s="1"/>
      <c r="F97" s="1"/>
      <c r="G97" s="1"/>
      <c r="H97" s="1"/>
      <c r="I97" s="1"/>
      <c r="J97" s="1"/>
      <c r="K97" s="1"/>
      <c r="L97" s="1"/>
      <c r="M97" s="1"/>
      <c r="N97" s="1"/>
    </row>
    <row r="98" spans="1:14" ht="15.5" x14ac:dyDescent="0.35">
      <c r="A98" s="1"/>
      <c r="B98" s="1"/>
      <c r="C98" s="1"/>
      <c r="D98" s="1"/>
      <c r="E98" s="1"/>
      <c r="F98" s="1"/>
      <c r="G98" s="1"/>
      <c r="H98" s="1"/>
      <c r="I98" s="1"/>
      <c r="J98" s="1"/>
      <c r="K98" s="1"/>
      <c r="L98" s="1"/>
      <c r="M98" s="1"/>
      <c r="N98" s="1"/>
    </row>
    <row r="99" spans="1:14" ht="15.5" x14ac:dyDescent="0.35">
      <c r="A99" s="1"/>
      <c r="B99" s="1"/>
      <c r="C99" s="1"/>
      <c r="D99" s="1"/>
      <c r="E99" s="1"/>
      <c r="F99" s="1"/>
      <c r="G99" s="1"/>
      <c r="H99" s="1"/>
      <c r="I99" s="1"/>
      <c r="J99" s="1"/>
      <c r="K99" s="1"/>
      <c r="L99" s="1"/>
      <c r="M99" s="1"/>
      <c r="N99" s="1"/>
    </row>
    <row r="100" spans="1:14" ht="15.5" x14ac:dyDescent="0.35">
      <c r="A100" s="1"/>
      <c r="B100" s="1"/>
      <c r="C100" s="1"/>
      <c r="D100" s="1"/>
      <c r="E100" s="1"/>
      <c r="F100" s="1"/>
      <c r="G100" s="1"/>
      <c r="H100" s="1"/>
      <c r="I100" s="1"/>
      <c r="J100" s="1"/>
      <c r="K100" s="1"/>
      <c r="L100" s="1"/>
      <c r="M100" s="1"/>
      <c r="N100" s="1"/>
    </row>
    <row r="101" spans="1:14" ht="15.5" x14ac:dyDescent="0.35">
      <c r="A101" s="1"/>
      <c r="B101" s="1"/>
      <c r="C101" s="1"/>
      <c r="D101" s="1"/>
      <c r="E101" s="1"/>
      <c r="F101" s="1"/>
      <c r="G101" s="1"/>
      <c r="H101" s="1"/>
      <c r="I101" s="1"/>
      <c r="J101" s="1"/>
      <c r="K101" s="1"/>
      <c r="L101" s="1"/>
      <c r="M101" s="1"/>
      <c r="N101" s="1"/>
    </row>
    <row r="102" spans="1:14" ht="15.5" x14ac:dyDescent="0.35">
      <c r="A102" s="1"/>
      <c r="B102" s="1"/>
      <c r="C102" s="1"/>
      <c r="D102" s="1"/>
      <c r="E102" s="1"/>
      <c r="F102" s="1"/>
      <c r="G102" s="1"/>
      <c r="H102" s="1"/>
      <c r="I102" s="1"/>
      <c r="J102" s="1"/>
      <c r="K102" s="1"/>
      <c r="L102" s="1"/>
      <c r="M102" s="1"/>
      <c r="N102" s="1"/>
    </row>
    <row r="103" spans="1:14" ht="15.5" x14ac:dyDescent="0.35">
      <c r="A103" s="1"/>
      <c r="B103" s="1"/>
      <c r="C103" s="1"/>
      <c r="D103" s="1"/>
      <c r="E103" s="1"/>
      <c r="F103" s="1"/>
      <c r="G103" s="1"/>
      <c r="H103" s="1"/>
      <c r="I103" s="1"/>
      <c r="J103" s="1"/>
      <c r="K103" s="1"/>
      <c r="L103" s="1"/>
      <c r="M103" s="1"/>
      <c r="N103" s="1"/>
    </row>
    <row r="104" spans="1:14" ht="15.5" x14ac:dyDescent="0.35">
      <c r="A104" s="1"/>
      <c r="B104" s="1"/>
      <c r="C104" s="1"/>
      <c r="D104" s="1"/>
      <c r="E104" s="1"/>
      <c r="F104" s="1"/>
      <c r="G104" s="1"/>
      <c r="H104" s="1"/>
      <c r="I104" s="1"/>
      <c r="J104" s="1"/>
      <c r="K104" s="1"/>
      <c r="L104" s="1"/>
      <c r="M104" s="1"/>
      <c r="N104" s="1"/>
    </row>
    <row r="105" spans="1:14" ht="15.5" x14ac:dyDescent="0.35">
      <c r="A105" s="1"/>
      <c r="B105" s="1"/>
      <c r="C105" s="1"/>
      <c r="D105" s="1"/>
      <c r="E105" s="1"/>
      <c r="F105" s="1"/>
      <c r="G105" s="1"/>
      <c r="H105" s="1"/>
      <c r="I105" s="1"/>
      <c r="J105" s="1"/>
      <c r="K105" s="1"/>
      <c r="L105" s="1"/>
      <c r="M105" s="1"/>
      <c r="N105" s="1"/>
    </row>
    <row r="106" spans="1:14" ht="15.5" x14ac:dyDescent="0.35">
      <c r="A106" s="1"/>
      <c r="B106" s="1"/>
      <c r="C106" s="1"/>
      <c r="D106" s="1"/>
      <c r="E106" s="1"/>
      <c r="F106" s="1"/>
      <c r="G106" s="1"/>
      <c r="H106" s="1"/>
      <c r="I106" s="1"/>
      <c r="J106" s="1"/>
      <c r="K106" s="1"/>
      <c r="L106" s="1"/>
      <c r="M106" s="1"/>
      <c r="N106" s="1"/>
    </row>
    <row r="107" spans="1:14" ht="15.5" x14ac:dyDescent="0.35">
      <c r="A107" s="1"/>
      <c r="B107" s="1"/>
      <c r="C107" s="1"/>
      <c r="D107" s="1"/>
      <c r="E107" s="1"/>
      <c r="F107" s="1"/>
      <c r="G107" s="1"/>
      <c r="H107" s="1"/>
      <c r="I107" s="1"/>
      <c r="J107" s="1"/>
      <c r="K107" s="1"/>
      <c r="L107" s="1"/>
      <c r="M107" s="1"/>
      <c r="N107" s="1"/>
    </row>
    <row r="108" spans="1:14" ht="15.5" x14ac:dyDescent="0.35">
      <c r="A108" s="1"/>
      <c r="B108" s="1"/>
      <c r="C108" s="1"/>
      <c r="D108" s="1"/>
      <c r="E108" s="1"/>
      <c r="F108" s="1"/>
      <c r="G108" s="1"/>
      <c r="H108" s="1"/>
      <c r="I108" s="1"/>
      <c r="J108" s="1"/>
      <c r="K108" s="1"/>
      <c r="L108" s="1"/>
      <c r="M108" s="1"/>
      <c r="N108" s="1"/>
    </row>
    <row r="109" spans="1:14" ht="15.5" x14ac:dyDescent="0.35">
      <c r="A109" s="1"/>
      <c r="B109" s="1"/>
      <c r="C109" s="1"/>
      <c r="D109" s="1"/>
      <c r="E109" s="1"/>
      <c r="F109" s="1"/>
      <c r="G109" s="1"/>
      <c r="H109" s="1"/>
      <c r="I109" s="1"/>
      <c r="J109" s="1"/>
      <c r="K109" s="1"/>
      <c r="L109" s="1"/>
      <c r="M109" s="1"/>
      <c r="N109" s="1"/>
    </row>
    <row r="110" spans="1:14" ht="15.5" x14ac:dyDescent="0.35">
      <c r="A110" s="1"/>
      <c r="B110" s="1"/>
      <c r="C110" s="1"/>
      <c r="D110" s="1"/>
      <c r="E110" s="1"/>
      <c r="F110" s="1"/>
      <c r="G110" s="1"/>
      <c r="H110" s="1"/>
      <c r="I110" s="1"/>
      <c r="J110" s="1"/>
      <c r="K110" s="1"/>
      <c r="L110" s="1"/>
      <c r="M110" s="1"/>
      <c r="N110" s="1"/>
    </row>
    <row r="111" spans="1:14" ht="15.5" x14ac:dyDescent="0.35">
      <c r="A111" s="1"/>
      <c r="B111" s="1"/>
      <c r="C111" s="1"/>
      <c r="D111" s="1"/>
      <c r="E111" s="1"/>
      <c r="F111" s="1"/>
      <c r="G111" s="1"/>
      <c r="H111" s="1"/>
      <c r="I111" s="1"/>
      <c r="J111" s="1"/>
      <c r="K111" s="1"/>
      <c r="L111" s="1"/>
      <c r="M111" s="1"/>
      <c r="N111" s="1"/>
    </row>
    <row r="112" spans="1:14" ht="15.5" x14ac:dyDescent="0.35">
      <c r="A112" s="1"/>
      <c r="B112" s="1"/>
      <c r="C112" s="1"/>
      <c r="D112" s="1"/>
      <c r="E112" s="1"/>
      <c r="F112" s="1"/>
      <c r="G112" s="1"/>
      <c r="H112" s="1"/>
      <c r="I112" s="1"/>
      <c r="J112" s="1"/>
      <c r="K112" s="1"/>
      <c r="L112" s="1"/>
      <c r="M112" s="1"/>
      <c r="N112" s="1"/>
    </row>
    <row r="113" spans="1:14" ht="15.5" x14ac:dyDescent="0.35">
      <c r="A113" s="1"/>
      <c r="B113" s="1"/>
      <c r="C113" s="1"/>
      <c r="D113" s="1"/>
      <c r="E113" s="1"/>
      <c r="F113" s="1"/>
      <c r="G113" s="1"/>
      <c r="H113" s="1"/>
      <c r="I113" s="1"/>
      <c r="J113" s="1"/>
      <c r="K113" s="1"/>
      <c r="L113" s="1"/>
      <c r="M113" s="1"/>
      <c r="N113" s="1"/>
    </row>
    <row r="114" spans="1:14" ht="15.5" x14ac:dyDescent="0.35">
      <c r="A114" s="1"/>
      <c r="B114" s="1"/>
      <c r="C114" s="1"/>
      <c r="D114" s="1"/>
      <c r="E114" s="1"/>
      <c r="F114" s="1"/>
      <c r="G114" s="1"/>
      <c r="H114" s="1"/>
      <c r="I114" s="1"/>
      <c r="J114" s="1"/>
      <c r="K114" s="1"/>
      <c r="L114" s="1"/>
      <c r="M114" s="1"/>
      <c r="N114" s="1"/>
    </row>
    <row r="115" spans="1:14" ht="15.5" x14ac:dyDescent="0.35">
      <c r="A115" s="1"/>
      <c r="B115" s="1"/>
      <c r="C115" s="1"/>
      <c r="D115" s="1"/>
      <c r="E115" s="1"/>
      <c r="F115" s="1"/>
      <c r="G115" s="1"/>
      <c r="H115" s="1"/>
      <c r="I115" s="1"/>
      <c r="J115" s="1"/>
      <c r="K115" s="1"/>
      <c r="L115" s="1"/>
      <c r="M115" s="1"/>
      <c r="N115" s="1"/>
    </row>
    <row r="116" spans="1:14" ht="15.5" x14ac:dyDescent="0.35">
      <c r="A116" s="1"/>
      <c r="B116" s="1"/>
      <c r="C116" s="1"/>
      <c r="D116" s="1"/>
      <c r="E116" s="1"/>
      <c r="F116" s="1"/>
      <c r="G116" s="1"/>
      <c r="H116" s="1"/>
      <c r="I116" s="1"/>
      <c r="J116" s="1"/>
      <c r="K116" s="1"/>
      <c r="L116" s="1"/>
      <c r="M116" s="1"/>
      <c r="N116" s="1"/>
    </row>
    <row r="117" spans="1:14" ht="15.5" x14ac:dyDescent="0.35">
      <c r="A117" s="1"/>
      <c r="B117" s="1"/>
      <c r="C117" s="1"/>
      <c r="D117" s="1"/>
      <c r="E117" s="1"/>
      <c r="F117" s="1"/>
      <c r="G117" s="1"/>
      <c r="H117" s="1"/>
      <c r="I117" s="1"/>
      <c r="J117" s="1"/>
      <c r="K117" s="1"/>
      <c r="L117" s="1"/>
      <c r="M117" s="1"/>
      <c r="N117" s="1"/>
    </row>
    <row r="118" spans="1:14" ht="15.5" x14ac:dyDescent="0.35">
      <c r="A118" s="1"/>
      <c r="B118" s="1"/>
      <c r="C118" s="1"/>
      <c r="D118" s="1"/>
      <c r="E118" s="1"/>
      <c r="F118" s="1"/>
      <c r="G118" s="1"/>
      <c r="H118" s="1"/>
      <c r="I118" s="1"/>
      <c r="J118" s="1"/>
      <c r="K118" s="1"/>
      <c r="L118" s="1"/>
      <c r="M118" s="1"/>
      <c r="N118" s="1"/>
    </row>
    <row r="119" spans="1:14" ht="15.5" x14ac:dyDescent="0.35">
      <c r="A119" s="1"/>
      <c r="B119" s="1"/>
      <c r="C119" s="1"/>
      <c r="D119" s="1"/>
      <c r="E119" s="1"/>
      <c r="F119" s="1"/>
      <c r="G119" s="1"/>
      <c r="H119" s="1"/>
      <c r="I119" s="1"/>
      <c r="J119" s="1"/>
      <c r="K119" s="1"/>
      <c r="L119" s="1"/>
      <c r="M119" s="1"/>
      <c r="N119" s="1"/>
    </row>
    <row r="120" spans="1:14" ht="15.5" x14ac:dyDescent="0.35">
      <c r="A120" s="1"/>
      <c r="B120" s="1"/>
      <c r="C120" s="1"/>
      <c r="D120" s="1"/>
      <c r="E120" s="1"/>
      <c r="F120" s="1"/>
      <c r="G120" s="1"/>
      <c r="H120" s="1"/>
      <c r="I120" s="1"/>
      <c r="J120" s="1"/>
      <c r="K120" s="1"/>
      <c r="L120" s="1"/>
      <c r="M120" s="1"/>
      <c r="N120" s="1"/>
    </row>
    <row r="121" spans="1:14" ht="15.5" x14ac:dyDescent="0.35">
      <c r="A121" s="1"/>
      <c r="B121" s="1"/>
      <c r="C121" s="1"/>
      <c r="D121" s="1"/>
      <c r="E121" s="1"/>
      <c r="F121" s="1"/>
      <c r="G121" s="1"/>
      <c r="H121" s="1"/>
      <c r="I121" s="1"/>
      <c r="J121" s="1"/>
      <c r="K121" s="1"/>
      <c r="L121" s="1"/>
      <c r="M121" s="1"/>
      <c r="N121" s="1"/>
    </row>
    <row r="122" spans="1:14" ht="15.5" x14ac:dyDescent="0.35">
      <c r="A122" s="1"/>
      <c r="B122" s="1"/>
      <c r="C122" s="1"/>
      <c r="D122" s="1"/>
      <c r="E122" s="1"/>
      <c r="F122" s="1"/>
      <c r="G122" s="1"/>
      <c r="H122" s="1"/>
      <c r="I122" s="1"/>
      <c r="J122" s="1"/>
      <c r="K122" s="1"/>
      <c r="L122" s="1"/>
      <c r="M122" s="1"/>
      <c r="N122" s="1"/>
    </row>
    <row r="123" spans="1:14" ht="15.5" x14ac:dyDescent="0.35">
      <c r="A123" s="1"/>
      <c r="B123" s="1"/>
      <c r="C123" s="1"/>
      <c r="D123" s="1"/>
      <c r="E123" s="1"/>
      <c r="F123" s="1"/>
      <c r="G123" s="1"/>
      <c r="H123" s="1"/>
      <c r="I123" s="1"/>
      <c r="J123" s="1"/>
      <c r="K123" s="1"/>
      <c r="L123" s="1"/>
      <c r="M123" s="1"/>
      <c r="N123" s="1"/>
    </row>
    <row r="124" spans="1:14" ht="15.5" x14ac:dyDescent="0.35">
      <c r="A124" s="1"/>
      <c r="B124" s="1"/>
      <c r="C124" s="1"/>
      <c r="D124" s="1"/>
      <c r="E124" s="1"/>
      <c r="F124" s="1"/>
      <c r="G124" s="1"/>
      <c r="H124" s="1"/>
      <c r="I124" s="1"/>
      <c r="J124" s="1"/>
      <c r="K124" s="1"/>
      <c r="L124" s="1"/>
      <c r="M124" s="1"/>
      <c r="N124" s="1"/>
    </row>
    <row r="125" spans="1:14" ht="15.5" x14ac:dyDescent="0.35">
      <c r="A125" s="1"/>
      <c r="B125" s="1"/>
      <c r="C125" s="1"/>
      <c r="D125" s="1"/>
      <c r="E125" s="1"/>
      <c r="F125" s="1"/>
      <c r="G125" s="1"/>
      <c r="H125" s="1"/>
      <c r="I125" s="1"/>
      <c r="J125" s="1"/>
      <c r="K125" s="1"/>
      <c r="L125" s="1"/>
      <c r="M125" s="1"/>
      <c r="N125" s="1"/>
    </row>
    <row r="126" spans="1:14" ht="15.5" x14ac:dyDescent="0.35">
      <c r="A126" s="1"/>
      <c r="B126" s="1"/>
      <c r="C126" s="1"/>
      <c r="D126" s="1"/>
      <c r="E126" s="1"/>
      <c r="F126" s="1"/>
      <c r="G126" s="1"/>
      <c r="H126" s="1"/>
      <c r="I126" s="1"/>
      <c r="J126" s="1"/>
      <c r="K126" s="1"/>
      <c r="L126" s="1"/>
      <c r="M126" s="1"/>
      <c r="N126" s="1"/>
    </row>
    <row r="127" spans="1:14" ht="15.5" x14ac:dyDescent="0.35">
      <c r="A127" s="1"/>
      <c r="B127" s="1"/>
      <c r="C127" s="1"/>
      <c r="D127" s="1"/>
      <c r="E127" s="1"/>
      <c r="F127" s="1"/>
      <c r="G127" s="1"/>
      <c r="H127" s="1"/>
      <c r="I127" s="1"/>
      <c r="J127" s="1"/>
      <c r="K127" s="1"/>
      <c r="L127" s="1"/>
      <c r="M127" s="1"/>
      <c r="N127" s="1"/>
    </row>
    <row r="128" spans="1:14" ht="15.5" x14ac:dyDescent="0.35">
      <c r="A128" s="1"/>
      <c r="B128" s="1"/>
      <c r="C128" s="1"/>
      <c r="D128" s="1"/>
      <c r="E128" s="1"/>
      <c r="F128" s="1"/>
      <c r="G128" s="1"/>
      <c r="H128" s="1"/>
      <c r="I128" s="1"/>
      <c r="J128" s="1"/>
      <c r="K128" s="1"/>
      <c r="L128" s="1"/>
      <c r="M128" s="1"/>
      <c r="N128" s="1"/>
    </row>
    <row r="129" spans="1:14" ht="15.5" x14ac:dyDescent="0.35">
      <c r="A129" s="1"/>
      <c r="B129" s="1"/>
      <c r="C129" s="1"/>
      <c r="D129" s="1"/>
      <c r="E129" s="1"/>
      <c r="F129" s="1"/>
      <c r="G129" s="1"/>
      <c r="H129" s="1"/>
      <c r="I129" s="1"/>
      <c r="J129" s="1"/>
      <c r="K129" s="1"/>
      <c r="L129" s="1"/>
      <c r="M129" s="1"/>
      <c r="N129" s="1"/>
    </row>
    <row r="130" spans="1:14" ht="15.5" x14ac:dyDescent="0.35">
      <c r="A130" s="1"/>
      <c r="B130" s="1"/>
      <c r="C130" s="1"/>
      <c r="D130" s="1"/>
      <c r="E130" s="1"/>
      <c r="F130" s="1"/>
      <c r="G130" s="1"/>
      <c r="H130" s="1"/>
      <c r="I130" s="1"/>
      <c r="J130" s="1"/>
      <c r="K130" s="1"/>
      <c r="L130" s="1"/>
      <c r="M130" s="1"/>
      <c r="N130" s="1"/>
    </row>
    <row r="131" spans="1:14" ht="15.5" x14ac:dyDescent="0.35">
      <c r="A131" s="1"/>
      <c r="B131" s="1"/>
      <c r="C131" s="1"/>
      <c r="D131" s="1"/>
      <c r="E131" s="1"/>
      <c r="F131" s="1"/>
      <c r="G131" s="1"/>
      <c r="H131" s="1"/>
      <c r="I131" s="1"/>
      <c r="J131" s="1"/>
      <c r="K131" s="1"/>
      <c r="L131" s="1"/>
      <c r="M131" s="1"/>
      <c r="N131" s="1"/>
    </row>
    <row r="132" spans="1:14" ht="15.5" x14ac:dyDescent="0.35">
      <c r="A132" s="1"/>
      <c r="B132" s="1"/>
      <c r="C132" s="1"/>
      <c r="D132" s="1"/>
      <c r="E132" s="1"/>
      <c r="F132" s="1"/>
      <c r="G132" s="1"/>
      <c r="H132" s="1"/>
      <c r="I132" s="1"/>
      <c r="J132" s="1"/>
      <c r="K132" s="1"/>
      <c r="L132" s="1"/>
      <c r="M132" s="1"/>
      <c r="N132" s="1"/>
    </row>
    <row r="133" spans="1:14" ht="15.5" x14ac:dyDescent="0.35">
      <c r="A133" s="1"/>
      <c r="B133" s="1"/>
      <c r="C133" s="1"/>
      <c r="D133" s="1"/>
      <c r="E133" s="1"/>
      <c r="F133" s="1"/>
      <c r="G133" s="1"/>
      <c r="H133" s="1"/>
      <c r="I133" s="1"/>
      <c r="J133" s="1"/>
      <c r="K133" s="1"/>
      <c r="L133" s="1"/>
      <c r="M133" s="1"/>
      <c r="N133" s="1"/>
    </row>
    <row r="134" spans="1:14" ht="15.5" x14ac:dyDescent="0.35">
      <c r="A134" s="1"/>
      <c r="B134" s="1"/>
      <c r="C134" s="1"/>
      <c r="D134" s="1"/>
      <c r="E134" s="1"/>
      <c r="F134" s="1"/>
      <c r="G134" s="1"/>
      <c r="H134" s="1"/>
      <c r="I134" s="1"/>
      <c r="J134" s="1"/>
      <c r="K134" s="1"/>
      <c r="L134" s="1"/>
      <c r="M134" s="1"/>
      <c r="N134" s="1"/>
    </row>
    <row r="135" spans="1:14" ht="15.5" x14ac:dyDescent="0.35">
      <c r="A135" s="1"/>
      <c r="B135" s="1"/>
      <c r="C135" s="1"/>
      <c r="D135" s="1"/>
      <c r="E135" s="1"/>
      <c r="F135" s="1"/>
      <c r="G135" s="1"/>
      <c r="H135" s="1"/>
      <c r="I135" s="1"/>
      <c r="J135" s="1"/>
      <c r="K135" s="1"/>
      <c r="L135" s="1"/>
      <c r="M135" s="1"/>
      <c r="N135" s="1"/>
    </row>
    <row r="136" spans="1:14" ht="15.5" x14ac:dyDescent="0.35">
      <c r="A136" s="1"/>
      <c r="B136" s="1"/>
      <c r="C136" s="1"/>
      <c r="D136" s="1"/>
      <c r="E136" s="1"/>
      <c r="F136" s="1"/>
      <c r="G136" s="1"/>
      <c r="H136" s="1"/>
      <c r="I136" s="1"/>
      <c r="J136" s="1"/>
      <c r="K136" s="1"/>
      <c r="L136" s="1"/>
      <c r="M136" s="1"/>
      <c r="N136" s="1"/>
    </row>
    <row r="137" spans="1:14" ht="15.5" x14ac:dyDescent="0.35">
      <c r="A137" s="1"/>
      <c r="B137" s="1"/>
      <c r="C137" s="1"/>
      <c r="D137" s="1"/>
      <c r="E137" s="1"/>
      <c r="F137" s="1"/>
      <c r="G137" s="1"/>
      <c r="H137" s="1"/>
      <c r="I137" s="1"/>
      <c r="J137" s="1"/>
      <c r="K137" s="1"/>
      <c r="L137" s="1"/>
      <c r="M137" s="1"/>
      <c r="N137" s="1"/>
    </row>
    <row r="138" spans="1:14" ht="15.5" x14ac:dyDescent="0.35">
      <c r="A138" s="1"/>
      <c r="B138" s="1"/>
      <c r="C138" s="1"/>
      <c r="D138" s="1"/>
      <c r="E138" s="1"/>
      <c r="F138" s="1"/>
      <c r="G138" s="1"/>
      <c r="H138" s="1"/>
      <c r="I138" s="1"/>
      <c r="J138" s="1"/>
      <c r="K138" s="1"/>
      <c r="L138" s="1"/>
      <c r="M138" s="1"/>
      <c r="N138" s="1"/>
    </row>
    <row r="139" spans="1:14" ht="15.5" x14ac:dyDescent="0.35">
      <c r="A139" s="1"/>
      <c r="B139" s="1"/>
      <c r="C139" s="1"/>
      <c r="D139" s="1"/>
      <c r="E139" s="1"/>
      <c r="F139" s="1"/>
      <c r="G139" s="1"/>
      <c r="H139" s="1"/>
      <c r="I139" s="1"/>
      <c r="J139" s="1"/>
      <c r="K139" s="1"/>
      <c r="L139" s="1"/>
      <c r="M139" s="1"/>
      <c r="N139" s="1"/>
    </row>
    <row r="140" spans="1:14" ht="15.5" x14ac:dyDescent="0.35">
      <c r="A140" s="1"/>
      <c r="B140" s="1"/>
      <c r="C140" s="1"/>
      <c r="D140" s="1"/>
      <c r="E140" s="1"/>
      <c r="F140" s="1"/>
      <c r="G140" s="1"/>
      <c r="H140" s="1"/>
      <c r="I140" s="1"/>
      <c r="J140" s="1"/>
      <c r="K140" s="1"/>
      <c r="L140" s="1"/>
      <c r="M140" s="1"/>
      <c r="N140" s="1"/>
    </row>
    <row r="141" spans="1:14" ht="15.5" x14ac:dyDescent="0.35">
      <c r="A141" s="1"/>
      <c r="B141" s="1"/>
      <c r="C141" s="1"/>
      <c r="D141" s="1"/>
      <c r="E141" s="1"/>
      <c r="F141" s="1"/>
      <c r="G141" s="1"/>
      <c r="H141" s="1"/>
      <c r="I141" s="1"/>
      <c r="J141" s="1"/>
      <c r="K141" s="1"/>
      <c r="L141" s="1"/>
      <c r="M141" s="1"/>
      <c r="N141" s="1"/>
    </row>
    <row r="142" spans="1:14" ht="15.5" x14ac:dyDescent="0.35">
      <c r="A142" s="1"/>
      <c r="B142" s="1"/>
      <c r="C142" s="1"/>
      <c r="D142" s="1"/>
      <c r="E142" s="1"/>
      <c r="F142" s="1"/>
      <c r="G142" s="1"/>
      <c r="H142" s="1"/>
      <c r="I142" s="1"/>
      <c r="J142" s="1"/>
      <c r="K142" s="1"/>
      <c r="L142" s="1"/>
      <c r="M142" s="1"/>
      <c r="N142" s="1"/>
    </row>
    <row r="143" spans="1:14" ht="15.5" x14ac:dyDescent="0.35">
      <c r="A143" s="1"/>
      <c r="B143" s="1"/>
      <c r="C143" s="1"/>
      <c r="D143" s="1"/>
      <c r="E143" s="1"/>
      <c r="F143" s="1"/>
      <c r="G143" s="1"/>
      <c r="H143" s="1"/>
      <c r="I143" s="1"/>
      <c r="J143" s="1"/>
      <c r="K143" s="1"/>
      <c r="L143" s="1"/>
      <c r="M143" s="1"/>
      <c r="N143" s="1"/>
    </row>
    <row r="144" spans="1:14" ht="15.5" x14ac:dyDescent="0.35">
      <c r="A144" s="1"/>
      <c r="B144" s="1"/>
      <c r="C144" s="1"/>
      <c r="D144" s="1"/>
      <c r="E144" s="1"/>
      <c r="F144" s="1"/>
      <c r="G144" s="1"/>
      <c r="H144" s="1"/>
      <c r="I144" s="1"/>
      <c r="J144" s="1"/>
      <c r="K144" s="1"/>
      <c r="L144" s="1"/>
      <c r="M144" s="1"/>
      <c r="N144" s="1"/>
    </row>
    <row r="145" spans="1:14" ht="15.5" x14ac:dyDescent="0.35">
      <c r="A145" s="1"/>
      <c r="B145" s="1"/>
      <c r="C145" s="1"/>
      <c r="D145" s="1"/>
      <c r="E145" s="1"/>
      <c r="F145" s="1"/>
      <c r="G145" s="1"/>
      <c r="H145" s="1"/>
      <c r="I145" s="1"/>
      <c r="J145" s="1"/>
      <c r="K145" s="1"/>
      <c r="L145" s="1"/>
      <c r="M145" s="1"/>
      <c r="N145" s="1"/>
    </row>
    <row r="146" spans="1:14" ht="15.5" x14ac:dyDescent="0.35">
      <c r="A146" s="1"/>
      <c r="B146" s="1"/>
      <c r="C146" s="1"/>
      <c r="D146" s="1"/>
      <c r="E146" s="1"/>
      <c r="F146" s="1"/>
      <c r="G146" s="1"/>
      <c r="H146" s="1"/>
      <c r="I146" s="1"/>
      <c r="J146" s="1"/>
      <c r="K146" s="1"/>
      <c r="L146" s="1"/>
      <c r="M146" s="1"/>
      <c r="N146" s="1"/>
    </row>
    <row r="147" spans="1:14" ht="15.5" x14ac:dyDescent="0.35">
      <c r="A147" s="1"/>
      <c r="B147" s="1"/>
      <c r="C147" s="1"/>
      <c r="D147" s="1"/>
      <c r="E147" s="1"/>
      <c r="F147" s="1"/>
      <c r="G147" s="1"/>
      <c r="H147" s="1"/>
      <c r="I147" s="1"/>
      <c r="J147" s="1"/>
      <c r="K147" s="1"/>
      <c r="L147" s="1"/>
      <c r="M147" s="1"/>
      <c r="N147" s="1"/>
    </row>
    <row r="148" spans="1:14" ht="15.5" x14ac:dyDescent="0.35">
      <c r="A148" s="1"/>
      <c r="B148" s="1"/>
      <c r="C148" s="1"/>
      <c r="D148" s="1"/>
      <c r="E148" s="1"/>
      <c r="F148" s="1"/>
      <c r="G148" s="1"/>
      <c r="H148" s="1"/>
      <c r="I148" s="1"/>
      <c r="J148" s="1"/>
      <c r="K148" s="1"/>
      <c r="L148" s="1"/>
      <c r="M148" s="1"/>
      <c r="N148" s="1"/>
    </row>
    <row r="149" spans="1:14" ht="15.5" x14ac:dyDescent="0.35">
      <c r="A149" s="1"/>
      <c r="B149" s="1"/>
      <c r="C149" s="1"/>
      <c r="D149" s="1"/>
      <c r="E149" s="1"/>
      <c r="F149" s="1"/>
      <c r="G149" s="1"/>
      <c r="H149" s="1"/>
      <c r="I149" s="1"/>
      <c r="J149" s="1"/>
      <c r="K149" s="1"/>
      <c r="L149" s="1"/>
      <c r="M149" s="1"/>
      <c r="N149" s="1"/>
    </row>
    <row r="150" spans="1:14" ht="15.5" x14ac:dyDescent="0.35">
      <c r="A150" s="1"/>
      <c r="B150" s="1"/>
      <c r="C150" s="1"/>
      <c r="D150" s="1"/>
      <c r="E150" s="1"/>
      <c r="F150" s="1"/>
      <c r="G150" s="1"/>
      <c r="H150" s="1"/>
      <c r="I150" s="1"/>
      <c r="J150" s="1"/>
      <c r="K150" s="1"/>
      <c r="L150" s="1"/>
      <c r="M150" s="1"/>
      <c r="N150" s="1"/>
    </row>
    <row r="151" spans="1:14" ht="15.5" x14ac:dyDescent="0.35">
      <c r="A151" s="1"/>
      <c r="B151" s="1"/>
      <c r="C151" s="1"/>
      <c r="D151" s="1"/>
      <c r="E151" s="1"/>
      <c r="F151" s="1"/>
      <c r="G151" s="1"/>
      <c r="H151" s="1"/>
      <c r="I151" s="1"/>
      <c r="J151" s="1"/>
      <c r="K151" s="1"/>
      <c r="L151" s="1"/>
      <c r="M151" s="1"/>
      <c r="N151" s="1"/>
    </row>
    <row r="152" spans="1:14" ht="15.5" x14ac:dyDescent="0.35">
      <c r="A152" s="1"/>
      <c r="B152" s="1"/>
      <c r="C152" s="1"/>
      <c r="D152" s="1"/>
      <c r="E152" s="1"/>
      <c r="F152" s="1"/>
      <c r="G152" s="1"/>
      <c r="H152" s="1"/>
      <c r="I152" s="1"/>
      <c r="J152" s="1"/>
      <c r="K152" s="1"/>
      <c r="L152" s="1"/>
      <c r="M152" s="1"/>
      <c r="N152" s="1"/>
    </row>
    <row r="153" spans="1:14" ht="15.5" x14ac:dyDescent="0.35">
      <c r="A153" s="1"/>
      <c r="B153" s="1"/>
      <c r="C153" s="1"/>
      <c r="D153" s="1"/>
      <c r="E153" s="1"/>
      <c r="F153" s="1"/>
      <c r="G153" s="1"/>
      <c r="H153" s="1"/>
      <c r="I153" s="1"/>
      <c r="J153" s="1"/>
      <c r="K153" s="1"/>
      <c r="L153" s="1"/>
      <c r="M153" s="1"/>
      <c r="N153" s="1"/>
    </row>
    <row r="154" spans="1:14" ht="15.5" x14ac:dyDescent="0.35">
      <c r="A154" s="1"/>
      <c r="B154" s="1"/>
      <c r="C154" s="1"/>
      <c r="D154" s="1"/>
      <c r="E154" s="1"/>
      <c r="F154" s="1"/>
      <c r="G154" s="1"/>
      <c r="H154" s="1"/>
      <c r="I154" s="1"/>
      <c r="J154" s="1"/>
      <c r="K154" s="1"/>
      <c r="L154" s="1"/>
      <c r="M154" s="1"/>
      <c r="N154" s="1"/>
    </row>
    <row r="155" spans="1:14" ht="15.5" x14ac:dyDescent="0.35">
      <c r="A155" s="1"/>
      <c r="B155" s="1"/>
      <c r="C155" s="1"/>
      <c r="D155" s="1"/>
      <c r="E155" s="1"/>
      <c r="F155" s="1"/>
      <c r="G155" s="1"/>
      <c r="H155" s="1"/>
      <c r="I155" s="1"/>
      <c r="J155" s="1"/>
      <c r="K155" s="1"/>
      <c r="L155" s="1"/>
      <c r="M155" s="1"/>
      <c r="N155" s="1"/>
    </row>
    <row r="156" spans="1:14" ht="15.5" x14ac:dyDescent="0.35">
      <c r="A156" s="1"/>
      <c r="B156" s="1"/>
      <c r="C156" s="1"/>
      <c r="D156" s="1"/>
      <c r="E156" s="1"/>
      <c r="F156" s="1"/>
      <c r="G156" s="1"/>
      <c r="H156" s="1"/>
      <c r="I156" s="1"/>
      <c r="J156" s="1"/>
      <c r="K156" s="1"/>
      <c r="L156" s="1"/>
      <c r="M156" s="1"/>
      <c r="N156" s="1"/>
    </row>
    <row r="157" spans="1:14" ht="15.5" x14ac:dyDescent="0.35">
      <c r="A157" s="1"/>
      <c r="B157" s="1"/>
      <c r="C157" s="1"/>
      <c r="D157" s="1"/>
      <c r="E157" s="1"/>
      <c r="F157" s="1"/>
      <c r="G157" s="1"/>
      <c r="H157" s="1"/>
      <c r="I157" s="1"/>
      <c r="J157" s="1"/>
      <c r="K157" s="1"/>
      <c r="L157" s="1"/>
      <c r="M157" s="1"/>
      <c r="N157" s="1"/>
    </row>
    <row r="158" spans="1:14" ht="15.5" x14ac:dyDescent="0.35">
      <c r="A158" s="1"/>
      <c r="B158" s="1"/>
      <c r="C158" s="1"/>
      <c r="D158" s="1"/>
      <c r="E158" s="1"/>
      <c r="F158" s="1"/>
      <c r="G158" s="1"/>
      <c r="H158" s="1"/>
      <c r="I158" s="1"/>
      <c r="J158" s="1"/>
      <c r="K158" s="1"/>
      <c r="L158" s="1"/>
      <c r="M158" s="1"/>
      <c r="N158" s="1"/>
    </row>
    <row r="159" spans="1:14" ht="15.5" x14ac:dyDescent="0.35">
      <c r="A159" s="1"/>
      <c r="B159" s="1"/>
      <c r="C159" s="1"/>
      <c r="D159" s="1"/>
      <c r="E159" s="1"/>
      <c r="F159" s="1"/>
      <c r="G159" s="1"/>
      <c r="H159" s="1"/>
      <c r="I159" s="1"/>
      <c r="J159" s="1"/>
      <c r="K159" s="1"/>
      <c r="L159" s="1"/>
      <c r="M159" s="1"/>
      <c r="N159" s="1"/>
    </row>
    <row r="160" spans="1:14" ht="15.5" x14ac:dyDescent="0.35">
      <c r="A160" s="1"/>
      <c r="B160" s="1"/>
      <c r="C160" s="1"/>
      <c r="D160" s="1"/>
      <c r="E160" s="1"/>
      <c r="F160" s="1"/>
      <c r="G160" s="1"/>
      <c r="H160" s="1"/>
      <c r="I160" s="1"/>
      <c r="J160" s="1"/>
      <c r="K160" s="1"/>
      <c r="L160" s="1"/>
      <c r="M160" s="1"/>
      <c r="N160" s="1"/>
    </row>
    <row r="161" spans="1:14" ht="15.5" x14ac:dyDescent="0.35">
      <c r="A161" s="1"/>
      <c r="B161" s="1"/>
      <c r="C161" s="1"/>
      <c r="D161" s="1"/>
      <c r="E161" s="1"/>
      <c r="F161" s="1"/>
      <c r="G161" s="1"/>
      <c r="H161" s="1"/>
      <c r="I161" s="1"/>
      <c r="J161" s="1"/>
      <c r="K161" s="1"/>
      <c r="L161" s="1"/>
      <c r="M161" s="1"/>
      <c r="N161" s="1"/>
    </row>
    <row r="162" spans="1:14" ht="15.5" x14ac:dyDescent="0.35">
      <c r="A162" s="1"/>
      <c r="B162" s="1"/>
      <c r="C162" s="1"/>
      <c r="D162" s="1"/>
      <c r="E162" s="1"/>
      <c r="F162" s="1"/>
      <c r="G162" s="1"/>
      <c r="H162" s="1"/>
      <c r="I162" s="1"/>
      <c r="J162" s="1"/>
      <c r="K162" s="1"/>
      <c r="L162" s="1"/>
      <c r="M162" s="1"/>
      <c r="N162" s="1"/>
    </row>
    <row r="163" spans="1:14" ht="15.5" x14ac:dyDescent="0.35">
      <c r="A163" s="1"/>
      <c r="B163" s="1"/>
      <c r="C163" s="1"/>
      <c r="D163" s="1"/>
      <c r="E163" s="1"/>
      <c r="F163" s="1"/>
      <c r="G163" s="1"/>
      <c r="H163" s="1"/>
      <c r="I163" s="1"/>
      <c r="J163" s="1"/>
      <c r="K163" s="1"/>
      <c r="L163" s="1"/>
      <c r="M163" s="1"/>
      <c r="N163" s="1"/>
    </row>
    <row r="164" spans="1:14" ht="15.5" x14ac:dyDescent="0.35">
      <c r="A164" s="1"/>
      <c r="B164" s="1"/>
      <c r="C164" s="1"/>
      <c r="D164" s="1"/>
      <c r="E164" s="1"/>
      <c r="F164" s="1"/>
      <c r="G164" s="1"/>
      <c r="H164" s="1"/>
      <c r="I164" s="1"/>
      <c r="J164" s="1"/>
      <c r="K164" s="1"/>
      <c r="L164" s="1"/>
      <c r="M164" s="1"/>
      <c r="N164" s="1"/>
    </row>
    <row r="165" spans="1:14" ht="15.5" x14ac:dyDescent="0.35">
      <c r="A165" s="1"/>
      <c r="B165" s="1"/>
      <c r="C165" s="1"/>
      <c r="D165" s="1"/>
      <c r="E165" s="1"/>
      <c r="F165" s="1"/>
      <c r="G165" s="1"/>
      <c r="H165" s="1"/>
      <c r="I165" s="1"/>
      <c r="J165" s="1"/>
      <c r="K165" s="1"/>
      <c r="L165" s="1"/>
      <c r="M165" s="1"/>
      <c r="N165" s="1"/>
    </row>
    <row r="166" spans="1:14" ht="15.5" x14ac:dyDescent="0.35">
      <c r="A166" s="1"/>
      <c r="B166" s="1"/>
      <c r="C166" s="1"/>
      <c r="D166" s="1"/>
      <c r="E166" s="1"/>
      <c r="F166" s="1"/>
      <c r="G166" s="1"/>
      <c r="H166" s="1"/>
      <c r="I166" s="1"/>
      <c r="J166" s="1"/>
      <c r="K166" s="1"/>
      <c r="L166" s="1"/>
      <c r="M166" s="1"/>
      <c r="N166" s="1"/>
    </row>
    <row r="167" spans="1:14" ht="15.5" x14ac:dyDescent="0.35">
      <c r="A167" s="1"/>
      <c r="B167" s="1"/>
      <c r="C167" s="1"/>
      <c r="D167" s="1"/>
      <c r="E167" s="1"/>
      <c r="F167" s="1"/>
      <c r="G167" s="1"/>
      <c r="H167" s="1"/>
      <c r="I167" s="1"/>
      <c r="J167" s="1"/>
      <c r="K167" s="1"/>
      <c r="L167" s="1"/>
      <c r="M167" s="1"/>
      <c r="N167" s="1"/>
    </row>
    <row r="168" spans="1:14" ht="15.5" x14ac:dyDescent="0.35">
      <c r="A168" s="1"/>
      <c r="B168" s="1"/>
      <c r="C168" s="1"/>
      <c r="D168" s="1"/>
      <c r="E168" s="1"/>
      <c r="F168" s="1"/>
      <c r="G168" s="1"/>
      <c r="H168" s="1"/>
      <c r="I168" s="1"/>
      <c r="J168" s="1"/>
      <c r="K168" s="1"/>
      <c r="L168" s="1"/>
      <c r="M168" s="1"/>
      <c r="N168" s="1"/>
    </row>
    <row r="169" spans="1:14" ht="15.5" x14ac:dyDescent="0.35">
      <c r="A169" s="1"/>
      <c r="B169" s="1"/>
      <c r="C169" s="1"/>
      <c r="D169" s="1"/>
      <c r="E169" s="1"/>
      <c r="F169" s="1"/>
      <c r="G169" s="1"/>
      <c r="H169" s="1"/>
      <c r="I169" s="1"/>
      <c r="J169" s="1"/>
      <c r="K169" s="1"/>
      <c r="L169" s="1"/>
      <c r="M169" s="1"/>
      <c r="N169" s="1"/>
    </row>
    <row r="170" spans="1:14" ht="15.5" x14ac:dyDescent="0.35">
      <c r="A170" s="1"/>
      <c r="B170" s="1"/>
      <c r="C170" s="1"/>
      <c r="D170" s="1"/>
      <c r="E170" s="1"/>
      <c r="F170" s="1"/>
      <c r="G170" s="1"/>
      <c r="H170" s="1"/>
      <c r="I170" s="1"/>
      <c r="J170" s="1"/>
      <c r="K170" s="1"/>
      <c r="L170" s="1"/>
      <c r="M170" s="1"/>
      <c r="N170" s="1"/>
    </row>
    <row r="171" spans="1:14" ht="15.5" x14ac:dyDescent="0.35">
      <c r="A171" s="1"/>
      <c r="B171" s="1"/>
      <c r="C171" s="1"/>
      <c r="D171" s="1"/>
      <c r="E171" s="1"/>
      <c r="F171" s="1"/>
      <c r="G171" s="1"/>
      <c r="H171" s="1"/>
      <c r="I171" s="1"/>
      <c r="J171" s="1"/>
      <c r="K171" s="1"/>
      <c r="L171" s="1"/>
      <c r="M171" s="1"/>
      <c r="N171" s="1"/>
    </row>
    <row r="172" spans="1:14" ht="15.5" x14ac:dyDescent="0.35">
      <c r="A172" s="1"/>
      <c r="B172" s="1"/>
      <c r="C172" s="1"/>
      <c r="D172" s="1"/>
      <c r="E172" s="1"/>
      <c r="F172" s="1"/>
      <c r="G172" s="1"/>
      <c r="H172" s="1"/>
      <c r="I172" s="1"/>
      <c r="J172" s="1"/>
      <c r="K172" s="1"/>
      <c r="L172" s="1"/>
      <c r="M172" s="1"/>
      <c r="N172" s="1"/>
    </row>
    <row r="173" spans="1:14" ht="15.5" x14ac:dyDescent="0.35">
      <c r="A173" s="1"/>
      <c r="B173" s="1"/>
      <c r="C173" s="1"/>
      <c r="D173" s="1"/>
      <c r="E173" s="1"/>
      <c r="F173" s="1"/>
      <c r="G173" s="1"/>
      <c r="H173" s="1"/>
      <c r="I173" s="1"/>
      <c r="J173" s="1"/>
      <c r="K173" s="1"/>
      <c r="L173" s="1"/>
      <c r="M173" s="1"/>
      <c r="N173" s="1"/>
    </row>
    <row r="174" spans="1:14" ht="15.5" x14ac:dyDescent="0.35">
      <c r="D174" s="1"/>
      <c r="E174" s="1"/>
      <c r="F174" s="1"/>
      <c r="G174" s="1"/>
      <c r="H174" s="1"/>
      <c r="I174" s="1"/>
      <c r="J174" s="1"/>
    </row>
  </sheetData>
  <mergeCells count="191">
    <mergeCell ref="I1:K1"/>
    <mergeCell ref="I2:N2"/>
    <mergeCell ref="I3:N3"/>
    <mergeCell ref="K62:L62"/>
    <mergeCell ref="I58:J58"/>
    <mergeCell ref="I61:J61"/>
    <mergeCell ref="I56:J56"/>
    <mergeCell ref="I59:J59"/>
    <mergeCell ref="K57:L57"/>
    <mergeCell ref="M60:N60"/>
    <mergeCell ref="M58:N58"/>
    <mergeCell ref="M56:N56"/>
    <mergeCell ref="M59:N59"/>
    <mergeCell ref="M61:N61"/>
    <mergeCell ref="K59:L59"/>
    <mergeCell ref="M57:N57"/>
    <mergeCell ref="M55:N55"/>
    <mergeCell ref="I60:J60"/>
    <mergeCell ref="K56:L56"/>
    <mergeCell ref="K58:L58"/>
    <mergeCell ref="K60:L60"/>
    <mergeCell ref="K55:L55"/>
    <mergeCell ref="K72:L72"/>
    <mergeCell ref="M72:N72"/>
    <mergeCell ref="K65:L65"/>
    <mergeCell ref="K71:L71"/>
    <mergeCell ref="K63:L63"/>
    <mergeCell ref="M65:N65"/>
    <mergeCell ref="M63:N63"/>
    <mergeCell ref="K66:L66"/>
    <mergeCell ref="M67:N67"/>
    <mergeCell ref="M68:N68"/>
    <mergeCell ref="M71:N71"/>
    <mergeCell ref="K70:L70"/>
    <mergeCell ref="K67:L67"/>
    <mergeCell ref="M70:N70"/>
    <mergeCell ref="M66:N66"/>
    <mergeCell ref="K69:L69"/>
    <mergeCell ref="M69:N69"/>
    <mergeCell ref="K68:L68"/>
    <mergeCell ref="E70:F70"/>
    <mergeCell ref="E69:F69"/>
    <mergeCell ref="G69:H69"/>
    <mergeCell ref="K61:L61"/>
    <mergeCell ref="M62:N62"/>
    <mergeCell ref="I67:J67"/>
    <mergeCell ref="I68:J68"/>
    <mergeCell ref="I70:J70"/>
    <mergeCell ref="I66:J66"/>
    <mergeCell ref="I63:J63"/>
    <mergeCell ref="G62:H62"/>
    <mergeCell ref="G63:H63"/>
    <mergeCell ref="E62:F62"/>
    <mergeCell ref="E63:F63"/>
    <mergeCell ref="E65:F65"/>
    <mergeCell ref="E66:F66"/>
    <mergeCell ref="G65:H65"/>
    <mergeCell ref="G66:H66"/>
    <mergeCell ref="E61:F61"/>
    <mergeCell ref="G61:H61"/>
    <mergeCell ref="E64:F64"/>
    <mergeCell ref="G64:H64"/>
    <mergeCell ref="G70:H70"/>
    <mergeCell ref="I62:J62"/>
    <mergeCell ref="A59:D59"/>
    <mergeCell ref="A60:D60"/>
    <mergeCell ref="A54:D54"/>
    <mergeCell ref="E54:F54"/>
    <mergeCell ref="G54:H54"/>
    <mergeCell ref="I54:J54"/>
    <mergeCell ref="K54:L54"/>
    <mergeCell ref="E55:F55"/>
    <mergeCell ref="A55:D55"/>
    <mergeCell ref="A56:D56"/>
    <mergeCell ref="A57:D57"/>
    <mergeCell ref="E56:F56"/>
    <mergeCell ref="E57:F57"/>
    <mergeCell ref="I57:J57"/>
    <mergeCell ref="I55:J55"/>
    <mergeCell ref="A63:D63"/>
    <mergeCell ref="A58:D58"/>
    <mergeCell ref="E58:F58"/>
    <mergeCell ref="E59:F59"/>
    <mergeCell ref="E60:F60"/>
    <mergeCell ref="D20:J20"/>
    <mergeCell ref="K19:L19"/>
    <mergeCell ref="M19:N19"/>
    <mergeCell ref="C7:J7"/>
    <mergeCell ref="C8:J8"/>
    <mergeCell ref="A10:N10"/>
    <mergeCell ref="A12:H12"/>
    <mergeCell ref="A13:H13"/>
    <mergeCell ref="I12:N12"/>
    <mergeCell ref="I13:K13"/>
    <mergeCell ref="L13:N13"/>
    <mergeCell ref="A17:C17"/>
    <mergeCell ref="D17:N17"/>
    <mergeCell ref="A18:C18"/>
    <mergeCell ref="D19:J19"/>
    <mergeCell ref="K18:L18"/>
    <mergeCell ref="I14:K14"/>
    <mergeCell ref="L14:N14"/>
    <mergeCell ref="A14:H14"/>
    <mergeCell ref="D18:J18"/>
    <mergeCell ref="A15:C15"/>
    <mergeCell ref="K15:L15"/>
    <mergeCell ref="M15:N15"/>
    <mergeCell ref="D16:J16"/>
    <mergeCell ref="M18:N18"/>
    <mergeCell ref="A19:C19"/>
    <mergeCell ref="K21:L21"/>
    <mergeCell ref="M21:N21"/>
    <mergeCell ref="D22:J22"/>
    <mergeCell ref="A25:N26"/>
    <mergeCell ref="M74:N74"/>
    <mergeCell ref="I73:J73"/>
    <mergeCell ref="K73:L73"/>
    <mergeCell ref="M73:N73"/>
    <mergeCell ref="I69:J69"/>
    <mergeCell ref="D21:J21"/>
    <mergeCell ref="A23:N23"/>
    <mergeCell ref="A21:C21"/>
    <mergeCell ref="A65:D65"/>
    <mergeCell ref="A66:D66"/>
    <mergeCell ref="A67:D67"/>
    <mergeCell ref="I65:J65"/>
    <mergeCell ref="I64:J64"/>
    <mergeCell ref="E72:F72"/>
    <mergeCell ref="G72:H72"/>
    <mergeCell ref="E73:F73"/>
    <mergeCell ref="G73:H73"/>
    <mergeCell ref="E71:F71"/>
    <mergeCell ref="G71:H71"/>
    <mergeCell ref="A68:D68"/>
    <mergeCell ref="A70:D70"/>
    <mergeCell ref="A71:D71"/>
    <mergeCell ref="A72:D72"/>
    <mergeCell ref="A73:D73"/>
    <mergeCell ref="A61:D61"/>
    <mergeCell ref="A62:D62"/>
    <mergeCell ref="A32:C32"/>
    <mergeCell ref="M32:N32"/>
    <mergeCell ref="A64:D64"/>
    <mergeCell ref="A69:D69"/>
    <mergeCell ref="G67:H67"/>
    <mergeCell ref="G68:H68"/>
    <mergeCell ref="E67:F67"/>
    <mergeCell ref="E68:F68"/>
    <mergeCell ref="I72:J72"/>
    <mergeCell ref="I71:J71"/>
    <mergeCell ref="M54:N54"/>
    <mergeCell ref="G55:H55"/>
    <mergeCell ref="G56:H56"/>
    <mergeCell ref="G57:H57"/>
    <mergeCell ref="G58:H58"/>
    <mergeCell ref="G59:H59"/>
    <mergeCell ref="G60:H60"/>
    <mergeCell ref="A33:C33"/>
    <mergeCell ref="A34:C34"/>
    <mergeCell ref="A35:C35"/>
    <mergeCell ref="A36:C36"/>
    <mergeCell ref="A37:C37"/>
    <mergeCell ref="M33:N33"/>
    <mergeCell ref="M35:N35"/>
    <mergeCell ref="M36:N36"/>
    <mergeCell ref="M37:N37"/>
    <mergeCell ref="M34:N34"/>
    <mergeCell ref="H91:I91"/>
    <mergeCell ref="L90:M90"/>
    <mergeCell ref="H83:I83"/>
    <mergeCell ref="L82:M82"/>
    <mergeCell ref="B84:C84"/>
    <mergeCell ref="B85:C85"/>
    <mergeCell ref="A89:B89"/>
    <mergeCell ref="A28:N28"/>
    <mergeCell ref="D32:L32"/>
    <mergeCell ref="D33:L33"/>
    <mergeCell ref="D34:L34"/>
    <mergeCell ref="D35:L35"/>
    <mergeCell ref="D36:L36"/>
    <mergeCell ref="L78:M78"/>
    <mergeCell ref="H79:I79"/>
    <mergeCell ref="K64:L64"/>
    <mergeCell ref="E74:F74"/>
    <mergeCell ref="G74:H74"/>
    <mergeCell ref="E75:F75"/>
    <mergeCell ref="G75:H75"/>
    <mergeCell ref="I74:J74"/>
    <mergeCell ref="K74:L74"/>
    <mergeCell ref="I75:J75"/>
    <mergeCell ref="M64:N64"/>
  </mergeCells>
  <pageMargins left="0.62992125984251968" right="0.23622047244094491" top="0.23622047244094491" bottom="0.23622047244094491" header="0.31496062992125984" footer="0.31496062992125984"/>
  <pageSetup paperSize="8"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G21" sqref="G21:H21"/>
    </sheetView>
  </sheetViews>
  <sheetFormatPr defaultRowHeight="14.5" x14ac:dyDescent="0.35"/>
  <cols>
    <col min="4" max="4" width="40.54296875" customWidth="1"/>
    <col min="5" max="5" width="6.453125" customWidth="1"/>
    <col min="6" max="6" width="7" customWidth="1"/>
    <col min="7" max="7" width="4.81640625" customWidth="1"/>
    <col min="8" max="8" width="5.81640625" customWidth="1"/>
    <col min="9" max="9" width="5.1796875" customWidth="1"/>
    <col min="10" max="10" width="3.81640625" customWidth="1"/>
    <col min="11" max="11" width="7.26953125" customWidth="1"/>
    <col min="12" max="12" width="3.54296875" customWidth="1"/>
    <col min="14" max="14" width="2" customWidth="1"/>
    <col min="16" max="16" width="1.54296875" customWidth="1"/>
    <col min="18" max="18" width="1.08984375" customWidth="1"/>
    <col min="19" max="19" width="7.90625" customWidth="1"/>
  </cols>
  <sheetData>
    <row r="1" spans="1:19" x14ac:dyDescent="0.35">
      <c r="C1" s="360"/>
      <c r="D1" s="360"/>
      <c r="E1" s="360"/>
      <c r="F1" s="360"/>
      <c r="G1" s="360"/>
      <c r="H1" s="360"/>
      <c r="I1" s="360"/>
      <c r="J1" s="360" t="s">
        <v>0</v>
      </c>
      <c r="K1" s="360"/>
      <c r="L1" s="360"/>
      <c r="M1" s="360"/>
      <c r="N1" s="360"/>
      <c r="O1" s="360"/>
      <c r="P1" s="360"/>
      <c r="Q1" s="360"/>
      <c r="R1" s="223"/>
      <c r="S1" s="223"/>
    </row>
    <row r="2" spans="1:19" x14ac:dyDescent="0.35">
      <c r="C2" s="360"/>
      <c r="D2" s="360"/>
      <c r="E2" s="360"/>
      <c r="F2" s="360"/>
      <c r="G2" s="360"/>
      <c r="H2" s="360"/>
      <c r="I2" s="360"/>
      <c r="J2" s="361" t="s">
        <v>1</v>
      </c>
      <c r="K2" s="361"/>
      <c r="L2" s="361"/>
      <c r="M2" s="361"/>
      <c r="N2" s="361"/>
      <c r="O2" s="361"/>
      <c r="P2" s="361"/>
      <c r="Q2" s="361"/>
      <c r="R2" s="222"/>
      <c r="S2" s="222"/>
    </row>
    <row r="3" spans="1:19" x14ac:dyDescent="0.35">
      <c r="C3" s="221"/>
      <c r="D3" s="181"/>
      <c r="E3" s="181"/>
      <c r="F3" s="181"/>
      <c r="G3" s="181"/>
      <c r="H3" s="181"/>
      <c r="I3" s="181"/>
      <c r="J3" s="361" t="s">
        <v>114</v>
      </c>
      <c r="K3" s="361"/>
      <c r="L3" s="361"/>
      <c r="M3" s="361"/>
      <c r="N3" s="361"/>
      <c r="O3" s="361"/>
      <c r="P3" s="361"/>
      <c r="Q3" s="361"/>
      <c r="R3" s="191"/>
      <c r="S3" s="191"/>
    </row>
    <row r="5" spans="1:19" ht="15.5" x14ac:dyDescent="0.35">
      <c r="A5" s="354" t="s">
        <v>83</v>
      </c>
      <c r="B5" s="354"/>
      <c r="C5" s="354"/>
      <c r="D5" s="354"/>
      <c r="E5" s="354"/>
      <c r="F5" s="354"/>
      <c r="G5" s="354"/>
      <c r="H5" s="354"/>
      <c r="I5" s="354"/>
      <c r="J5" s="354"/>
      <c r="K5" s="354"/>
      <c r="L5" s="354"/>
      <c r="M5" s="354"/>
      <c r="N5" s="354"/>
    </row>
    <row r="6" spans="1:19" ht="15.5" x14ac:dyDescent="0.35">
      <c r="A6" s="192"/>
      <c r="B6" s="192"/>
      <c r="C6" s="192"/>
      <c r="D6" s="192"/>
      <c r="E6" s="192"/>
      <c r="F6" s="192"/>
      <c r="G6" s="192"/>
      <c r="H6" s="192"/>
      <c r="I6" s="192"/>
      <c r="J6" s="192"/>
      <c r="K6" s="192"/>
      <c r="L6" s="192"/>
      <c r="M6" s="192"/>
      <c r="N6" s="192"/>
    </row>
    <row r="7" spans="1:19" ht="48" customHeight="1" x14ac:dyDescent="0.35">
      <c r="A7" s="355" t="s">
        <v>84</v>
      </c>
      <c r="B7" s="356"/>
      <c r="C7" s="356"/>
      <c r="D7" s="357"/>
      <c r="E7" s="358" t="s">
        <v>88</v>
      </c>
      <c r="F7" s="359"/>
      <c r="G7" s="322" t="s">
        <v>85</v>
      </c>
      <c r="H7" s="323"/>
      <c r="I7" s="322" t="s">
        <v>86</v>
      </c>
      <c r="J7" s="323"/>
      <c r="K7" s="322" t="s">
        <v>87</v>
      </c>
      <c r="L7" s="323"/>
      <c r="M7" s="322" t="s">
        <v>89</v>
      </c>
      <c r="N7" s="323"/>
      <c r="O7" s="322" t="s">
        <v>90</v>
      </c>
      <c r="P7" s="323"/>
      <c r="Q7" s="322" t="s">
        <v>91</v>
      </c>
      <c r="R7" s="323"/>
    </row>
    <row r="8" spans="1:19" ht="28.5" customHeight="1" x14ac:dyDescent="0.35">
      <c r="A8" s="332" t="s">
        <v>159</v>
      </c>
      <c r="B8" s="333"/>
      <c r="C8" s="333"/>
      <c r="D8" s="334"/>
      <c r="E8" s="321"/>
      <c r="F8" s="321"/>
      <c r="G8" s="319"/>
      <c r="H8" s="320"/>
      <c r="I8" s="319"/>
      <c r="J8" s="320"/>
      <c r="K8" s="319"/>
      <c r="L8" s="320"/>
      <c r="M8" s="319"/>
      <c r="N8" s="320"/>
      <c r="O8" s="319"/>
      <c r="P8" s="320"/>
      <c r="Q8" s="319"/>
      <c r="R8" s="320"/>
    </row>
    <row r="9" spans="1:19" ht="14" customHeight="1" x14ac:dyDescent="0.35">
      <c r="A9" s="329" t="s">
        <v>169</v>
      </c>
      <c r="B9" s="330"/>
      <c r="C9" s="330"/>
      <c r="D9" s="331"/>
      <c r="E9" s="321"/>
      <c r="F9" s="321"/>
      <c r="G9" s="321"/>
      <c r="H9" s="321"/>
      <c r="I9" s="321"/>
      <c r="J9" s="321"/>
      <c r="K9" s="321"/>
      <c r="L9" s="321"/>
      <c r="M9" s="321"/>
      <c r="N9" s="321"/>
      <c r="O9" s="321"/>
      <c r="P9" s="321"/>
      <c r="Q9" s="321"/>
      <c r="R9" s="321"/>
    </row>
    <row r="10" spans="1:19" ht="20" customHeight="1" x14ac:dyDescent="0.35">
      <c r="A10" s="332" t="s">
        <v>163</v>
      </c>
      <c r="B10" s="333"/>
      <c r="C10" s="333"/>
      <c r="D10" s="334"/>
      <c r="E10" s="321" t="s">
        <v>92</v>
      </c>
      <c r="F10" s="321"/>
      <c r="G10" s="321">
        <v>191130264</v>
      </c>
      <c r="H10" s="321"/>
      <c r="I10" s="321" t="s">
        <v>160</v>
      </c>
      <c r="J10" s="321"/>
      <c r="K10" s="321">
        <v>100</v>
      </c>
      <c r="L10" s="321"/>
      <c r="M10" s="321">
        <v>100</v>
      </c>
      <c r="N10" s="321"/>
      <c r="O10" s="321">
        <v>100</v>
      </c>
      <c r="P10" s="321"/>
      <c r="Q10" s="321">
        <v>100</v>
      </c>
      <c r="R10" s="321"/>
    </row>
    <row r="11" spans="1:19" ht="18.5" customHeight="1" x14ac:dyDescent="0.35">
      <c r="A11" s="332" t="s">
        <v>191</v>
      </c>
      <c r="B11" s="333"/>
      <c r="C11" s="333"/>
      <c r="D11" s="334"/>
      <c r="E11" s="321"/>
      <c r="F11" s="321"/>
      <c r="G11" s="352">
        <v>191130264</v>
      </c>
      <c r="H11" s="353"/>
      <c r="I11" s="321"/>
      <c r="J11" s="321"/>
      <c r="K11" s="321"/>
      <c r="L11" s="321"/>
      <c r="M11" s="321"/>
      <c r="N11" s="321"/>
      <c r="O11" s="321"/>
      <c r="P11" s="321"/>
      <c r="Q11" s="321"/>
      <c r="R11" s="321"/>
    </row>
    <row r="12" spans="1:19" ht="20.5" customHeight="1" x14ac:dyDescent="0.35">
      <c r="A12" s="332" t="s">
        <v>183</v>
      </c>
      <c r="B12" s="333"/>
      <c r="C12" s="333"/>
      <c r="D12" s="334"/>
      <c r="E12" s="321"/>
      <c r="F12" s="321"/>
      <c r="G12" s="321"/>
      <c r="H12" s="321"/>
      <c r="I12" s="321"/>
      <c r="J12" s="321"/>
      <c r="K12" s="321"/>
      <c r="L12" s="321"/>
      <c r="M12" s="321"/>
      <c r="N12" s="321"/>
      <c r="O12" s="321"/>
      <c r="P12" s="321"/>
      <c r="Q12" s="321"/>
      <c r="R12" s="321"/>
    </row>
    <row r="13" spans="1:19" x14ac:dyDescent="0.35">
      <c r="A13" s="339" t="s">
        <v>184</v>
      </c>
      <c r="B13" s="339"/>
      <c r="C13" s="339"/>
      <c r="D13" s="339"/>
      <c r="E13" s="321"/>
      <c r="F13" s="321"/>
      <c r="G13" s="321"/>
      <c r="H13" s="321"/>
      <c r="I13" s="321"/>
      <c r="J13" s="321"/>
      <c r="K13" s="321"/>
      <c r="L13" s="321"/>
      <c r="M13" s="321"/>
      <c r="N13" s="321"/>
      <c r="O13" s="321"/>
      <c r="P13" s="321"/>
      <c r="Q13" s="321"/>
      <c r="R13" s="321"/>
    </row>
    <row r="14" spans="1:19" x14ac:dyDescent="0.35">
      <c r="A14" s="339" t="s">
        <v>177</v>
      </c>
      <c r="B14" s="339"/>
      <c r="C14" s="339"/>
      <c r="D14" s="339"/>
      <c r="E14" s="321" t="s">
        <v>93</v>
      </c>
      <c r="F14" s="321"/>
      <c r="G14" s="321">
        <v>191130264</v>
      </c>
      <c r="H14" s="321"/>
      <c r="I14" s="321" t="s">
        <v>170</v>
      </c>
      <c r="J14" s="321"/>
      <c r="K14" s="321">
        <v>100</v>
      </c>
      <c r="L14" s="321"/>
      <c r="M14" s="321">
        <v>100</v>
      </c>
      <c r="N14" s="321"/>
      <c r="O14" s="321">
        <v>100</v>
      </c>
      <c r="P14" s="321"/>
      <c r="Q14" s="321">
        <v>100</v>
      </c>
      <c r="R14" s="321"/>
    </row>
    <row r="15" spans="1:19" ht="26" customHeight="1" x14ac:dyDescent="0.35">
      <c r="A15" s="329" t="s">
        <v>178</v>
      </c>
      <c r="B15" s="330"/>
      <c r="C15" s="330"/>
      <c r="D15" s="331"/>
      <c r="E15" s="321" t="s">
        <v>173</v>
      </c>
      <c r="F15" s="321"/>
      <c r="G15" s="321">
        <v>191130264</v>
      </c>
      <c r="H15" s="321"/>
      <c r="I15" s="321" t="s">
        <v>170</v>
      </c>
      <c r="J15" s="321"/>
      <c r="K15" s="321">
        <v>100</v>
      </c>
      <c r="L15" s="321"/>
      <c r="M15" s="321">
        <v>100</v>
      </c>
      <c r="N15" s="321"/>
      <c r="O15" s="321">
        <v>100</v>
      </c>
      <c r="P15" s="321"/>
      <c r="Q15" s="321">
        <v>100</v>
      </c>
      <c r="R15" s="321"/>
    </row>
    <row r="16" spans="1:19" x14ac:dyDescent="0.35">
      <c r="A16" s="339" t="s">
        <v>179</v>
      </c>
      <c r="B16" s="339"/>
      <c r="C16" s="339"/>
      <c r="D16" s="339"/>
      <c r="E16" s="321" t="s">
        <v>174</v>
      </c>
      <c r="F16" s="321"/>
      <c r="G16" s="321">
        <v>191130264</v>
      </c>
      <c r="H16" s="321"/>
      <c r="I16" s="321" t="s">
        <v>170</v>
      </c>
      <c r="J16" s="321"/>
      <c r="K16" s="321">
        <v>100</v>
      </c>
      <c r="L16" s="321"/>
      <c r="M16" s="321">
        <v>100</v>
      </c>
      <c r="N16" s="321"/>
      <c r="O16" s="321">
        <v>100</v>
      </c>
      <c r="P16" s="321"/>
      <c r="Q16" s="321">
        <v>100</v>
      </c>
      <c r="R16" s="321"/>
    </row>
    <row r="17" spans="1:18" x14ac:dyDescent="0.35">
      <c r="A17" s="324" t="s">
        <v>180</v>
      </c>
      <c r="B17" s="325"/>
      <c r="C17" s="325"/>
      <c r="D17" s="326"/>
      <c r="E17" s="321" t="s">
        <v>175</v>
      </c>
      <c r="F17" s="321"/>
      <c r="G17" s="321">
        <v>191130264</v>
      </c>
      <c r="H17" s="321"/>
      <c r="I17" s="321" t="s">
        <v>170</v>
      </c>
      <c r="J17" s="321"/>
      <c r="K17" s="321">
        <v>96</v>
      </c>
      <c r="L17" s="321"/>
      <c r="M17" s="321">
        <v>97</v>
      </c>
      <c r="N17" s="321"/>
      <c r="O17" s="321">
        <v>98</v>
      </c>
      <c r="P17" s="321"/>
      <c r="Q17" s="321">
        <v>98</v>
      </c>
      <c r="R17" s="321"/>
    </row>
    <row r="18" spans="1:18" x14ac:dyDescent="0.35">
      <c r="A18" s="324" t="s">
        <v>181</v>
      </c>
      <c r="B18" s="325"/>
      <c r="C18" s="325"/>
      <c r="D18" s="326"/>
      <c r="E18" s="321" t="s">
        <v>176</v>
      </c>
      <c r="F18" s="321"/>
      <c r="G18" s="321">
        <v>191130264</v>
      </c>
      <c r="H18" s="321"/>
      <c r="I18" s="321" t="s">
        <v>171</v>
      </c>
      <c r="J18" s="321"/>
      <c r="K18" s="321">
        <v>8</v>
      </c>
      <c r="L18" s="321"/>
      <c r="M18" s="321">
        <v>5</v>
      </c>
      <c r="N18" s="321"/>
      <c r="O18" s="321">
        <v>5</v>
      </c>
      <c r="P18" s="321"/>
      <c r="Q18" s="321">
        <v>5</v>
      </c>
      <c r="R18" s="321"/>
    </row>
    <row r="19" spans="1:18" x14ac:dyDescent="0.35">
      <c r="A19" s="339" t="s">
        <v>182</v>
      </c>
      <c r="B19" s="339"/>
      <c r="C19" s="339"/>
      <c r="D19" s="339"/>
      <c r="E19" s="321"/>
      <c r="F19" s="321"/>
      <c r="G19" s="321"/>
      <c r="H19" s="321"/>
      <c r="I19" s="321"/>
      <c r="J19" s="321"/>
      <c r="K19" s="321"/>
      <c r="L19" s="321"/>
      <c r="M19" s="321"/>
      <c r="N19" s="321"/>
      <c r="O19" s="321"/>
      <c r="P19" s="321"/>
      <c r="Q19" s="321"/>
      <c r="R19" s="321"/>
    </row>
    <row r="20" spans="1:18" x14ac:dyDescent="0.35">
      <c r="A20" s="340" t="s">
        <v>94</v>
      </c>
      <c r="B20" s="341"/>
      <c r="C20" s="341"/>
      <c r="D20" s="342"/>
      <c r="E20" s="321"/>
      <c r="F20" s="321"/>
      <c r="G20" s="321"/>
      <c r="H20" s="321"/>
      <c r="I20" s="321"/>
      <c r="J20" s="321"/>
      <c r="K20" s="321"/>
      <c r="L20" s="321"/>
      <c r="M20" s="321"/>
      <c r="N20" s="321"/>
      <c r="O20" s="321"/>
      <c r="P20" s="321"/>
      <c r="Q20" s="321"/>
      <c r="R20" s="321"/>
    </row>
    <row r="21" spans="1:18" ht="32.5" customHeight="1" x14ac:dyDescent="0.35">
      <c r="A21" s="343" t="s">
        <v>192</v>
      </c>
      <c r="B21" s="344"/>
      <c r="C21" s="344"/>
      <c r="D21" s="345"/>
      <c r="E21" s="319" t="s">
        <v>96</v>
      </c>
      <c r="F21" s="320"/>
      <c r="G21" s="321"/>
      <c r="H21" s="321"/>
      <c r="I21" s="321"/>
      <c r="J21" s="321"/>
      <c r="K21" s="321"/>
      <c r="L21" s="321"/>
      <c r="M21" s="321"/>
      <c r="N21" s="321"/>
      <c r="O21" s="321"/>
      <c r="P21" s="321"/>
      <c r="Q21" s="321"/>
      <c r="R21" s="321"/>
    </row>
    <row r="22" spans="1:18" x14ac:dyDescent="0.35">
      <c r="A22" s="346" t="s">
        <v>95</v>
      </c>
      <c r="B22" s="347"/>
      <c r="C22" s="347"/>
      <c r="D22" s="348"/>
      <c r="E22" s="335"/>
      <c r="F22" s="336"/>
      <c r="G22" s="321"/>
      <c r="H22" s="321"/>
      <c r="I22" s="321"/>
      <c r="J22" s="321"/>
      <c r="K22" s="321"/>
      <c r="L22" s="321"/>
      <c r="M22" s="321"/>
      <c r="N22" s="321"/>
      <c r="O22" s="321"/>
      <c r="P22" s="321"/>
      <c r="Q22" s="321"/>
      <c r="R22" s="321"/>
    </row>
    <row r="23" spans="1:18" ht="30" customHeight="1" x14ac:dyDescent="0.35">
      <c r="A23" s="349" t="s">
        <v>165</v>
      </c>
      <c r="B23" s="350"/>
      <c r="C23" s="350"/>
      <c r="D23" s="351"/>
      <c r="E23" s="337"/>
      <c r="F23" s="338"/>
      <c r="G23" s="321">
        <v>191130264</v>
      </c>
      <c r="H23" s="321"/>
      <c r="I23" s="321" t="s">
        <v>170</v>
      </c>
      <c r="J23" s="321"/>
      <c r="K23" s="321">
        <v>17</v>
      </c>
      <c r="L23" s="321"/>
      <c r="M23" s="321">
        <v>18</v>
      </c>
      <c r="N23" s="321"/>
      <c r="O23" s="321">
        <v>19</v>
      </c>
      <c r="P23" s="321"/>
      <c r="Q23" s="321">
        <v>20</v>
      </c>
      <c r="R23" s="321"/>
    </row>
    <row r="24" spans="1:18" ht="29" customHeight="1" x14ac:dyDescent="0.35">
      <c r="A24" s="332" t="s">
        <v>164</v>
      </c>
      <c r="B24" s="333"/>
      <c r="C24" s="333"/>
      <c r="D24" s="334"/>
      <c r="E24" s="327" t="s">
        <v>97</v>
      </c>
      <c r="F24" s="328"/>
      <c r="G24" s="321">
        <v>191130264</v>
      </c>
      <c r="H24" s="321"/>
      <c r="I24" s="321" t="s">
        <v>170</v>
      </c>
      <c r="J24" s="321"/>
      <c r="K24" s="321">
        <v>30</v>
      </c>
      <c r="L24" s="321"/>
      <c r="M24" s="321">
        <v>30</v>
      </c>
      <c r="N24" s="321"/>
      <c r="O24" s="321">
        <v>30</v>
      </c>
      <c r="P24" s="321"/>
      <c r="Q24" s="321">
        <v>30</v>
      </c>
      <c r="R24" s="321"/>
    </row>
    <row r="25" spans="1:18" ht="18" customHeight="1" x14ac:dyDescent="0.35">
      <c r="A25" s="324" t="s">
        <v>166</v>
      </c>
      <c r="B25" s="325"/>
      <c r="C25" s="325"/>
      <c r="D25" s="326"/>
      <c r="E25" s="327" t="s">
        <v>98</v>
      </c>
      <c r="F25" s="328"/>
      <c r="G25" s="321">
        <v>191130264</v>
      </c>
      <c r="H25" s="321"/>
      <c r="I25" s="321" t="s">
        <v>171</v>
      </c>
      <c r="J25" s="321"/>
      <c r="K25" s="321">
        <v>500</v>
      </c>
      <c r="L25" s="321"/>
      <c r="M25" s="321">
        <v>500</v>
      </c>
      <c r="N25" s="321"/>
      <c r="O25" s="321">
        <v>500</v>
      </c>
      <c r="P25" s="321"/>
      <c r="Q25" s="321">
        <v>500</v>
      </c>
      <c r="R25" s="321"/>
    </row>
    <row r="26" spans="1:18" ht="20" customHeight="1" x14ac:dyDescent="0.35">
      <c r="A26" s="324" t="s">
        <v>168</v>
      </c>
      <c r="B26" s="325"/>
      <c r="C26" s="325"/>
      <c r="D26" s="326"/>
      <c r="E26" s="327" t="s">
        <v>161</v>
      </c>
      <c r="F26" s="328"/>
      <c r="G26" s="321">
        <v>191130264</v>
      </c>
      <c r="H26" s="321"/>
      <c r="I26" s="321" t="s">
        <v>172</v>
      </c>
      <c r="J26" s="321"/>
      <c r="K26" s="321">
        <v>1460</v>
      </c>
      <c r="L26" s="321"/>
      <c r="M26" s="321">
        <v>1500</v>
      </c>
      <c r="N26" s="321"/>
      <c r="O26" s="321">
        <v>1700</v>
      </c>
      <c r="P26" s="321"/>
      <c r="Q26" s="321">
        <v>1900</v>
      </c>
      <c r="R26" s="321"/>
    </row>
    <row r="27" spans="1:18" ht="18" customHeight="1" x14ac:dyDescent="0.35">
      <c r="A27" s="324" t="s">
        <v>167</v>
      </c>
      <c r="B27" s="325"/>
      <c r="C27" s="325"/>
      <c r="D27" s="326"/>
      <c r="E27" s="327" t="s">
        <v>162</v>
      </c>
      <c r="F27" s="328"/>
      <c r="G27" s="321">
        <v>191130264</v>
      </c>
      <c r="H27" s="321"/>
      <c r="I27" s="321" t="s">
        <v>172</v>
      </c>
      <c r="J27" s="321"/>
      <c r="K27" s="321">
        <v>400</v>
      </c>
      <c r="L27" s="321"/>
      <c r="M27" s="321">
        <v>400</v>
      </c>
      <c r="N27" s="321"/>
      <c r="O27" s="321">
        <v>500</v>
      </c>
      <c r="P27" s="321"/>
      <c r="Q27" s="321">
        <v>600</v>
      </c>
      <c r="R27" s="321"/>
    </row>
  </sheetData>
  <mergeCells count="172">
    <mergeCell ref="C1:I1"/>
    <mergeCell ref="C2:I2"/>
    <mergeCell ref="J3:Q3"/>
    <mergeCell ref="J1:Q1"/>
    <mergeCell ref="J2:Q2"/>
    <mergeCell ref="E27:F27"/>
    <mergeCell ref="E17:F17"/>
    <mergeCell ref="A17:D17"/>
    <mergeCell ref="G17:H17"/>
    <mergeCell ref="I17:J17"/>
    <mergeCell ref="K17:L17"/>
    <mergeCell ref="M17:N17"/>
    <mergeCell ref="O17:P17"/>
    <mergeCell ref="Q17:R17"/>
    <mergeCell ref="G27:H27"/>
    <mergeCell ref="G26:H26"/>
    <mergeCell ref="I26:J26"/>
    <mergeCell ref="I27:J27"/>
    <mergeCell ref="K26:L26"/>
    <mergeCell ref="K27:L27"/>
    <mergeCell ref="M26:N26"/>
    <mergeCell ref="M27:N27"/>
    <mergeCell ref="O26:P26"/>
    <mergeCell ref="O27:P27"/>
    <mergeCell ref="A5:N5"/>
    <mergeCell ref="A7:D7"/>
    <mergeCell ref="E7:F7"/>
    <mergeCell ref="G7:H7"/>
    <mergeCell ref="I7:J7"/>
    <mergeCell ref="K7:L7"/>
    <mergeCell ref="G8:H8"/>
    <mergeCell ref="G9:H9"/>
    <mergeCell ref="G10:H10"/>
    <mergeCell ref="A9:D9"/>
    <mergeCell ref="A10:D10"/>
    <mergeCell ref="A11:D11"/>
    <mergeCell ref="G11:H11"/>
    <mergeCell ref="E11:F11"/>
    <mergeCell ref="A8:D8"/>
    <mergeCell ref="E10:F10"/>
    <mergeCell ref="E8:F8"/>
    <mergeCell ref="E9:F9"/>
    <mergeCell ref="G12:H12"/>
    <mergeCell ref="E20:F20"/>
    <mergeCell ref="E19:F19"/>
    <mergeCell ref="E12:F12"/>
    <mergeCell ref="E13:F13"/>
    <mergeCell ref="E18:F18"/>
    <mergeCell ref="A16:D16"/>
    <mergeCell ref="G13:H13"/>
    <mergeCell ref="G14:H14"/>
    <mergeCell ref="G15:H15"/>
    <mergeCell ref="G16:H16"/>
    <mergeCell ref="G19:H19"/>
    <mergeCell ref="E16:F16"/>
    <mergeCell ref="A18:D18"/>
    <mergeCell ref="A12:D12"/>
    <mergeCell ref="A13:D13"/>
    <mergeCell ref="A14:D14"/>
    <mergeCell ref="A15:D15"/>
    <mergeCell ref="E14:F14"/>
    <mergeCell ref="E15:F15"/>
    <mergeCell ref="A24:D24"/>
    <mergeCell ref="A25:D25"/>
    <mergeCell ref="E21:F23"/>
    <mergeCell ref="E24:F24"/>
    <mergeCell ref="E25:F25"/>
    <mergeCell ref="A19:D19"/>
    <mergeCell ref="A20:D20"/>
    <mergeCell ref="A21:D21"/>
    <mergeCell ref="A22:D22"/>
    <mergeCell ref="A23:D23"/>
    <mergeCell ref="A26:D26"/>
    <mergeCell ref="A27:D27"/>
    <mergeCell ref="E26:F26"/>
    <mergeCell ref="I8:J8"/>
    <mergeCell ref="I9:J9"/>
    <mergeCell ref="I10:J10"/>
    <mergeCell ref="I11:J11"/>
    <mergeCell ref="I12:J12"/>
    <mergeCell ref="G25:H25"/>
    <mergeCell ref="G18:H18"/>
    <mergeCell ref="G20:H20"/>
    <mergeCell ref="G21:H21"/>
    <mergeCell ref="G22:H22"/>
    <mergeCell ref="G24:H24"/>
    <mergeCell ref="G23:H23"/>
    <mergeCell ref="I19:J19"/>
    <mergeCell ref="I18:J18"/>
    <mergeCell ref="I20:J20"/>
    <mergeCell ref="I21:J21"/>
    <mergeCell ref="I22:J22"/>
    <mergeCell ref="I13:J13"/>
    <mergeCell ref="I14:J14"/>
    <mergeCell ref="I15:J15"/>
    <mergeCell ref="I16:J16"/>
    <mergeCell ref="I23:J23"/>
    <mergeCell ref="I24:J24"/>
    <mergeCell ref="I25:J25"/>
    <mergeCell ref="K22:L22"/>
    <mergeCell ref="K13:L13"/>
    <mergeCell ref="K14:L14"/>
    <mergeCell ref="K15:L15"/>
    <mergeCell ref="K16:L16"/>
    <mergeCell ref="K8:L8"/>
    <mergeCell ref="K9:L9"/>
    <mergeCell ref="K10:L10"/>
    <mergeCell ref="K11:L11"/>
    <mergeCell ref="K12:L12"/>
    <mergeCell ref="K25:L25"/>
    <mergeCell ref="K19:L19"/>
    <mergeCell ref="K21:L21"/>
    <mergeCell ref="K20:L20"/>
    <mergeCell ref="K18:L18"/>
    <mergeCell ref="K23:L23"/>
    <mergeCell ref="K24:L24"/>
    <mergeCell ref="O25:P25"/>
    <mergeCell ref="O12:P12"/>
    <mergeCell ref="O11:P11"/>
    <mergeCell ref="O15:P15"/>
    <mergeCell ref="O20:P20"/>
    <mergeCell ref="O18:P18"/>
    <mergeCell ref="O19:P19"/>
    <mergeCell ref="O13:P13"/>
    <mergeCell ref="O14:P14"/>
    <mergeCell ref="O16:P16"/>
    <mergeCell ref="M24:N24"/>
    <mergeCell ref="M20:N20"/>
    <mergeCell ref="O8:P8"/>
    <mergeCell ref="O9:P9"/>
    <mergeCell ref="O10:P10"/>
    <mergeCell ref="O21:P21"/>
    <mergeCell ref="O22:P22"/>
    <mergeCell ref="O23:P23"/>
    <mergeCell ref="O24:P24"/>
    <mergeCell ref="M25:N25"/>
    <mergeCell ref="Q24:R24"/>
    <mergeCell ref="Q25:R25"/>
    <mergeCell ref="Q26:R26"/>
    <mergeCell ref="Q27:R27"/>
    <mergeCell ref="Q13:R13"/>
    <mergeCell ref="Q14:R14"/>
    <mergeCell ref="Q15:R15"/>
    <mergeCell ref="Q16:R16"/>
    <mergeCell ref="Q19:R19"/>
    <mergeCell ref="Q18:R18"/>
    <mergeCell ref="Q20:R20"/>
    <mergeCell ref="Q21:R21"/>
    <mergeCell ref="Q22:R22"/>
    <mergeCell ref="Q23:R23"/>
    <mergeCell ref="M21:N21"/>
    <mergeCell ref="M22:N22"/>
    <mergeCell ref="M23:N23"/>
    <mergeCell ref="M19:N19"/>
    <mergeCell ref="M14:N14"/>
    <mergeCell ref="M13:N13"/>
    <mergeCell ref="M15:N15"/>
    <mergeCell ref="M16:N16"/>
    <mergeCell ref="M18:N18"/>
    <mergeCell ref="Q8:R8"/>
    <mergeCell ref="Q9:R9"/>
    <mergeCell ref="Q10:R10"/>
    <mergeCell ref="Q11:R11"/>
    <mergeCell ref="Q12:R12"/>
    <mergeCell ref="M8:N8"/>
    <mergeCell ref="M7:N7"/>
    <mergeCell ref="O7:P7"/>
    <mergeCell ref="Q7:R7"/>
    <mergeCell ref="M9:N9"/>
    <mergeCell ref="M12:N12"/>
    <mergeCell ref="M10:N10"/>
    <mergeCell ref="M11:N11"/>
  </mergeCells>
  <pageMargins left="0.23622047244094491" right="0.23622047244094491" top="0.35433070866141736" bottom="0.15748031496062992" header="0.11811023622047245" footer="0.1181102362204724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6"/>
  <sheetViews>
    <sheetView tabSelected="1" workbookViewId="0">
      <selection activeCell="G2" sqref="G2"/>
    </sheetView>
  </sheetViews>
  <sheetFormatPr defaultRowHeight="14.5" x14ac:dyDescent="0.35"/>
  <cols>
    <col min="1" max="1" width="2.81640625" customWidth="1"/>
    <col min="2" max="2" width="2.453125" customWidth="1"/>
    <col min="3" max="3" width="2.81640625" customWidth="1"/>
    <col min="4" max="4" width="19.81640625" customWidth="1"/>
    <col min="5" max="5" width="2.7265625" customWidth="1"/>
    <col min="6" max="6" width="2.26953125" customWidth="1"/>
    <col min="7" max="7" width="2.1796875" customWidth="1"/>
    <col min="8" max="8" width="6.54296875" customWidth="1"/>
    <col min="9" max="9" width="6.453125" customWidth="1"/>
    <col min="10" max="10" width="5.7265625" customWidth="1"/>
    <col min="11" max="11" width="5.81640625" customWidth="1"/>
    <col min="12" max="12" width="8" customWidth="1"/>
    <col min="13" max="13" width="5.7265625" customWidth="1"/>
    <col min="14" max="14" width="5.81640625" customWidth="1"/>
    <col min="15" max="15" width="6.1796875" customWidth="1"/>
    <col min="16" max="16" width="6.7265625" customWidth="1"/>
    <col min="17" max="17" width="5.453125" customWidth="1"/>
    <col min="18" max="18" width="6.54296875" customWidth="1"/>
    <col min="19" max="19" width="7.1796875" customWidth="1"/>
    <col min="20" max="20" width="7.81640625" customWidth="1"/>
    <col min="21" max="21" width="5" customWidth="1"/>
    <col min="22" max="22" width="6.1796875" customWidth="1"/>
  </cols>
  <sheetData>
    <row r="1" spans="1:22" ht="15.5" x14ac:dyDescent="0.35">
      <c r="J1" s="298"/>
      <c r="K1" s="298"/>
      <c r="L1" s="1"/>
      <c r="M1" s="1"/>
      <c r="N1" s="1"/>
      <c r="P1" s="360" t="s">
        <v>113</v>
      </c>
      <c r="Q1" s="360"/>
      <c r="R1" s="360"/>
      <c r="S1" s="360"/>
      <c r="T1" s="360"/>
      <c r="U1" s="360"/>
      <c r="V1" s="360"/>
    </row>
    <row r="2" spans="1:22" ht="15.5" x14ac:dyDescent="0.35">
      <c r="J2" s="298"/>
      <c r="K2" s="298"/>
      <c r="L2" s="298"/>
      <c r="M2" s="298"/>
      <c r="N2" s="298"/>
      <c r="P2" s="360" t="s">
        <v>1</v>
      </c>
      <c r="Q2" s="360"/>
      <c r="R2" s="360"/>
      <c r="S2" s="360"/>
      <c r="T2" s="360"/>
      <c r="U2" s="360"/>
      <c r="V2" s="360"/>
    </row>
    <row r="3" spans="1:22" ht="15.5" x14ac:dyDescent="0.35">
      <c r="J3" s="298"/>
      <c r="K3" s="298"/>
      <c r="L3" s="298"/>
      <c r="M3" s="298"/>
      <c r="N3" s="298"/>
      <c r="P3" s="204" t="s">
        <v>114</v>
      </c>
      <c r="Q3" s="204"/>
      <c r="R3" s="204"/>
      <c r="S3" s="204"/>
      <c r="T3" s="204"/>
      <c r="U3" s="204"/>
      <c r="V3" s="204"/>
    </row>
    <row r="5" spans="1:22" ht="27" customHeight="1" x14ac:dyDescent="0.35">
      <c r="A5" s="503" t="s">
        <v>185</v>
      </c>
      <c r="B5" s="503"/>
      <c r="C5" s="503"/>
      <c r="D5" s="503"/>
      <c r="E5" s="503"/>
      <c r="F5" s="503"/>
      <c r="G5" s="503"/>
      <c r="H5" s="503"/>
      <c r="I5" s="503"/>
      <c r="J5" s="503"/>
      <c r="K5" s="503"/>
      <c r="L5" s="503"/>
      <c r="M5" s="503"/>
      <c r="N5" s="503"/>
      <c r="O5" s="503"/>
      <c r="P5" s="503"/>
      <c r="Q5" s="503"/>
      <c r="R5" s="503"/>
      <c r="S5" s="503"/>
      <c r="T5" s="503"/>
      <c r="U5" s="503"/>
      <c r="V5" s="503"/>
    </row>
    <row r="6" spans="1:22" ht="15" thickBot="1" x14ac:dyDescent="0.4">
      <c r="U6" s="504" t="s">
        <v>115</v>
      </c>
      <c r="V6" s="504"/>
    </row>
    <row r="7" spans="1:22" x14ac:dyDescent="0.35">
      <c r="A7" s="505" t="s">
        <v>43</v>
      </c>
      <c r="B7" s="508" t="s">
        <v>44</v>
      </c>
      <c r="C7" s="511" t="s">
        <v>45</v>
      </c>
      <c r="D7" s="514" t="s">
        <v>46</v>
      </c>
      <c r="E7" s="517" t="s">
        <v>47</v>
      </c>
      <c r="F7" s="517" t="s">
        <v>48</v>
      </c>
      <c r="G7" s="517" t="s">
        <v>49</v>
      </c>
      <c r="H7" s="520" t="s">
        <v>50</v>
      </c>
      <c r="I7" s="487" t="s">
        <v>57</v>
      </c>
      <c r="J7" s="488"/>
      <c r="K7" s="488"/>
      <c r="L7" s="489"/>
      <c r="M7" s="487" t="s">
        <v>58</v>
      </c>
      <c r="N7" s="488"/>
      <c r="O7" s="488"/>
      <c r="P7" s="489"/>
      <c r="Q7" s="490" t="s">
        <v>59</v>
      </c>
      <c r="R7" s="491"/>
      <c r="S7" s="491"/>
      <c r="T7" s="492"/>
      <c r="U7" s="493" t="s">
        <v>51</v>
      </c>
      <c r="V7" s="493" t="s">
        <v>60</v>
      </c>
    </row>
    <row r="8" spans="1:22" x14ac:dyDescent="0.35">
      <c r="A8" s="506"/>
      <c r="B8" s="509"/>
      <c r="C8" s="512"/>
      <c r="D8" s="515"/>
      <c r="E8" s="518"/>
      <c r="F8" s="518"/>
      <c r="G8" s="518"/>
      <c r="H8" s="521"/>
      <c r="I8" s="496" t="s">
        <v>52</v>
      </c>
      <c r="J8" s="498" t="s">
        <v>53</v>
      </c>
      <c r="K8" s="498"/>
      <c r="L8" s="499" t="s">
        <v>54</v>
      </c>
      <c r="M8" s="501" t="s">
        <v>52</v>
      </c>
      <c r="N8" s="498" t="s">
        <v>53</v>
      </c>
      <c r="O8" s="498"/>
      <c r="P8" s="499" t="s">
        <v>54</v>
      </c>
      <c r="Q8" s="496" t="s">
        <v>52</v>
      </c>
      <c r="R8" s="498" t="s">
        <v>53</v>
      </c>
      <c r="S8" s="498"/>
      <c r="T8" s="499" t="s">
        <v>54</v>
      </c>
      <c r="U8" s="494"/>
      <c r="V8" s="494"/>
    </row>
    <row r="9" spans="1:22" ht="92.5" customHeight="1" thickBot="1" x14ac:dyDescent="0.4">
      <c r="A9" s="507"/>
      <c r="B9" s="510"/>
      <c r="C9" s="513"/>
      <c r="D9" s="516"/>
      <c r="E9" s="519"/>
      <c r="F9" s="519"/>
      <c r="G9" s="519"/>
      <c r="H9" s="522"/>
      <c r="I9" s="497"/>
      <c r="J9" s="6" t="s">
        <v>52</v>
      </c>
      <c r="K9" s="4" t="s">
        <v>56</v>
      </c>
      <c r="L9" s="500"/>
      <c r="M9" s="502"/>
      <c r="N9" s="5" t="s">
        <v>52</v>
      </c>
      <c r="O9" s="4" t="s">
        <v>56</v>
      </c>
      <c r="P9" s="500"/>
      <c r="Q9" s="497"/>
      <c r="R9" s="7" t="s">
        <v>52</v>
      </c>
      <c r="S9" s="4" t="s">
        <v>56</v>
      </c>
      <c r="T9" s="500"/>
      <c r="U9" s="495"/>
      <c r="V9" s="495"/>
    </row>
    <row r="10" spans="1:22" ht="15" thickBot="1" x14ac:dyDescent="0.4">
      <c r="A10" s="481" t="s">
        <v>116</v>
      </c>
      <c r="B10" s="482"/>
      <c r="C10" s="482"/>
      <c r="D10" s="482"/>
      <c r="E10" s="482"/>
      <c r="F10" s="482"/>
      <c r="G10" s="482"/>
      <c r="H10" s="482"/>
      <c r="I10" s="482"/>
      <c r="J10" s="482"/>
      <c r="K10" s="482"/>
      <c r="L10" s="482"/>
      <c r="M10" s="482"/>
      <c r="N10" s="482"/>
      <c r="O10" s="482"/>
      <c r="P10" s="482"/>
      <c r="Q10" s="482"/>
      <c r="R10" s="482"/>
      <c r="S10" s="482"/>
      <c r="T10" s="482"/>
      <c r="U10" s="482"/>
      <c r="V10" s="483"/>
    </row>
    <row r="11" spans="1:22" ht="15" thickBot="1" x14ac:dyDescent="0.4">
      <c r="A11" s="465" t="s">
        <v>117</v>
      </c>
      <c r="B11" s="466"/>
      <c r="C11" s="466"/>
      <c r="D11" s="466"/>
      <c r="E11" s="466"/>
      <c r="F11" s="466"/>
      <c r="G11" s="466"/>
      <c r="H11" s="466"/>
      <c r="I11" s="466"/>
      <c r="J11" s="466"/>
      <c r="K11" s="466"/>
      <c r="L11" s="466"/>
      <c r="M11" s="466"/>
      <c r="N11" s="466"/>
      <c r="O11" s="466"/>
      <c r="P11" s="466"/>
      <c r="Q11" s="466"/>
      <c r="R11" s="466"/>
      <c r="S11" s="466"/>
      <c r="T11" s="466"/>
      <c r="U11" s="466"/>
      <c r="V11" s="467"/>
    </row>
    <row r="12" spans="1:22" ht="15" thickBot="1" x14ac:dyDescent="0.4">
      <c r="A12" s="67" t="s">
        <v>55</v>
      </c>
      <c r="B12" s="484" t="s">
        <v>118</v>
      </c>
      <c r="C12" s="485"/>
      <c r="D12" s="485"/>
      <c r="E12" s="485"/>
      <c r="F12" s="485"/>
      <c r="G12" s="485"/>
      <c r="H12" s="485"/>
      <c r="I12" s="485"/>
      <c r="J12" s="485"/>
      <c r="K12" s="485"/>
      <c r="L12" s="485"/>
      <c r="M12" s="485"/>
      <c r="N12" s="485"/>
      <c r="O12" s="485"/>
      <c r="P12" s="485"/>
      <c r="Q12" s="485"/>
      <c r="R12" s="485"/>
      <c r="S12" s="485"/>
      <c r="T12" s="485"/>
      <c r="U12" s="485"/>
      <c r="V12" s="486"/>
    </row>
    <row r="13" spans="1:22" ht="15" thickBot="1" x14ac:dyDescent="0.4">
      <c r="A13" s="68" t="s">
        <v>55</v>
      </c>
      <c r="B13" s="70" t="s">
        <v>55</v>
      </c>
      <c r="C13" s="469" t="s">
        <v>119</v>
      </c>
      <c r="D13" s="469"/>
      <c r="E13" s="469"/>
      <c r="F13" s="469"/>
      <c r="G13" s="469"/>
      <c r="H13" s="470"/>
      <c r="I13" s="470"/>
      <c r="J13" s="470"/>
      <c r="K13" s="470"/>
      <c r="L13" s="470"/>
      <c r="M13" s="470"/>
      <c r="N13" s="470"/>
      <c r="O13" s="470"/>
      <c r="P13" s="470"/>
      <c r="Q13" s="470"/>
      <c r="R13" s="470"/>
      <c r="S13" s="470"/>
      <c r="T13" s="470"/>
      <c r="U13" s="470"/>
      <c r="V13" s="471"/>
    </row>
    <row r="14" spans="1:22" x14ac:dyDescent="0.35">
      <c r="A14" s="66" t="s">
        <v>63</v>
      </c>
      <c r="B14" s="69" t="s">
        <v>55</v>
      </c>
      <c r="C14" s="53" t="s">
        <v>55</v>
      </c>
      <c r="D14" s="54"/>
      <c r="E14" s="455" t="s">
        <v>120</v>
      </c>
      <c r="F14" s="458" t="s">
        <v>121</v>
      </c>
      <c r="G14" s="71"/>
      <c r="H14" s="193" t="s">
        <v>64</v>
      </c>
      <c r="I14" s="8">
        <v>228</v>
      </c>
      <c r="J14" s="9">
        <v>228</v>
      </c>
      <c r="K14" s="9">
        <v>118.4</v>
      </c>
      <c r="L14" s="10"/>
      <c r="M14" s="23">
        <v>262.2</v>
      </c>
      <c r="N14" s="23">
        <v>257.2</v>
      </c>
      <c r="O14" s="73">
        <v>132</v>
      </c>
      <c r="P14" s="24">
        <v>5</v>
      </c>
      <c r="Q14" s="22"/>
      <c r="R14" s="23"/>
      <c r="S14" s="23"/>
      <c r="T14" s="24"/>
      <c r="U14" s="14">
        <v>301.5</v>
      </c>
      <c r="V14" s="14">
        <v>346.8</v>
      </c>
    </row>
    <row r="15" spans="1:22" x14ac:dyDescent="0.35">
      <c r="A15" s="51"/>
      <c r="B15" s="52"/>
      <c r="C15" s="53"/>
      <c r="D15" s="54"/>
      <c r="E15" s="456"/>
      <c r="F15" s="459"/>
      <c r="G15" s="71"/>
      <c r="H15" s="194" t="s">
        <v>122</v>
      </c>
      <c r="I15" s="46"/>
      <c r="J15" s="47"/>
      <c r="K15" s="47"/>
      <c r="L15" s="48"/>
      <c r="M15" s="12"/>
      <c r="N15" s="11"/>
      <c r="O15" s="12"/>
      <c r="P15" s="13"/>
      <c r="Q15" s="76"/>
      <c r="R15" s="11"/>
      <c r="S15" s="11"/>
      <c r="T15" s="13"/>
      <c r="U15" s="49"/>
      <c r="V15" s="49"/>
    </row>
    <row r="16" spans="1:22" x14ac:dyDescent="0.35">
      <c r="A16" s="51"/>
      <c r="B16" s="52"/>
      <c r="C16" s="53"/>
      <c r="D16" s="472" t="s">
        <v>123</v>
      </c>
      <c r="E16" s="456"/>
      <c r="F16" s="459"/>
      <c r="G16" s="71"/>
      <c r="H16" s="74" t="s">
        <v>100</v>
      </c>
      <c r="I16" s="46">
        <v>884</v>
      </c>
      <c r="J16" s="47">
        <v>884</v>
      </c>
      <c r="K16" s="47">
        <v>663.6</v>
      </c>
      <c r="L16" s="48"/>
      <c r="M16" s="12">
        <v>900</v>
      </c>
      <c r="N16" s="11">
        <v>900</v>
      </c>
      <c r="O16" s="12">
        <v>700</v>
      </c>
      <c r="P16" s="13"/>
      <c r="Q16" s="76"/>
      <c r="R16" s="11"/>
      <c r="S16" s="11"/>
      <c r="T16" s="13"/>
      <c r="U16" s="49">
        <v>1012</v>
      </c>
      <c r="V16" s="49">
        <v>1163</v>
      </c>
    </row>
    <row r="17" spans="1:22" ht="13.5" customHeight="1" x14ac:dyDescent="0.35">
      <c r="A17" s="51"/>
      <c r="B17" s="52"/>
      <c r="C17" s="53"/>
      <c r="D17" s="472"/>
      <c r="E17" s="456"/>
      <c r="F17" s="459"/>
      <c r="G17" s="205" t="s">
        <v>124</v>
      </c>
      <c r="H17" s="74" t="s">
        <v>125</v>
      </c>
      <c r="I17" s="46"/>
      <c r="J17" s="47"/>
      <c r="K17" s="47"/>
      <c r="L17" s="48"/>
      <c r="M17" s="12"/>
      <c r="N17" s="11"/>
      <c r="O17" s="12"/>
      <c r="P17" s="13"/>
      <c r="Q17" s="76"/>
      <c r="R17" s="11"/>
      <c r="S17" s="11"/>
      <c r="T17" s="13"/>
      <c r="U17" s="49"/>
      <c r="V17" s="49"/>
    </row>
    <row r="18" spans="1:22" x14ac:dyDescent="0.35">
      <c r="A18" s="51"/>
      <c r="B18" s="52"/>
      <c r="C18" s="53"/>
      <c r="D18" s="472"/>
      <c r="E18" s="456"/>
      <c r="F18" s="459"/>
      <c r="G18" s="71"/>
      <c r="H18" s="74" t="s">
        <v>71</v>
      </c>
      <c r="I18" s="46">
        <v>7.6</v>
      </c>
      <c r="J18" s="47">
        <v>7.6</v>
      </c>
      <c r="K18" s="47">
        <v>1.5</v>
      </c>
      <c r="L18" s="48"/>
      <c r="M18" s="12">
        <v>6.5</v>
      </c>
      <c r="N18" s="11">
        <v>6.5</v>
      </c>
      <c r="O18" s="12">
        <v>1.5</v>
      </c>
      <c r="P18" s="13"/>
      <c r="Q18" s="76"/>
      <c r="R18" s="11"/>
      <c r="S18" s="11"/>
      <c r="T18" s="13"/>
      <c r="U18" s="49">
        <v>7</v>
      </c>
      <c r="V18" s="49">
        <v>8</v>
      </c>
    </row>
    <row r="19" spans="1:22" x14ac:dyDescent="0.35">
      <c r="A19" s="51"/>
      <c r="B19" s="52"/>
      <c r="C19" s="53"/>
      <c r="D19" s="54"/>
      <c r="E19" s="456"/>
      <c r="F19" s="459"/>
      <c r="G19" s="71"/>
      <c r="H19" s="75" t="s">
        <v>65</v>
      </c>
      <c r="I19" s="15">
        <v>15.7</v>
      </c>
      <c r="J19" s="16">
        <v>15.7</v>
      </c>
      <c r="K19" s="16"/>
      <c r="L19" s="17"/>
      <c r="M19" s="91">
        <v>18</v>
      </c>
      <c r="N19" s="19">
        <v>16</v>
      </c>
      <c r="O19" s="91"/>
      <c r="P19" s="20">
        <v>2</v>
      </c>
      <c r="Q19" s="18"/>
      <c r="R19" s="19"/>
      <c r="S19" s="19"/>
      <c r="T19" s="20"/>
      <c r="U19" s="195">
        <v>20.7</v>
      </c>
      <c r="V19" s="195">
        <v>23.8</v>
      </c>
    </row>
    <row r="20" spans="1:22" x14ac:dyDescent="0.35">
      <c r="A20" s="51"/>
      <c r="B20" s="52"/>
      <c r="C20" s="53"/>
      <c r="D20" s="54"/>
      <c r="E20" s="456"/>
      <c r="F20" s="459"/>
      <c r="G20" s="71"/>
      <c r="H20" s="194" t="s">
        <v>126</v>
      </c>
      <c r="I20" s="46">
        <v>2.2999999999999998</v>
      </c>
      <c r="J20" s="47">
        <v>2.2999999999999998</v>
      </c>
      <c r="K20" s="47"/>
      <c r="L20" s="48"/>
      <c r="M20" s="12">
        <v>2.6</v>
      </c>
      <c r="N20" s="11">
        <v>2.6</v>
      </c>
      <c r="O20" s="12"/>
      <c r="P20" s="13"/>
      <c r="Q20" s="76"/>
      <c r="R20" s="11"/>
      <c r="S20" s="11"/>
      <c r="T20" s="13"/>
      <c r="U20" s="49">
        <v>3</v>
      </c>
      <c r="V20" s="49">
        <v>3.5</v>
      </c>
    </row>
    <row r="21" spans="1:22" ht="15" thickBot="1" x14ac:dyDescent="0.4">
      <c r="A21" s="51"/>
      <c r="B21" s="52"/>
      <c r="C21" s="53"/>
      <c r="D21" s="54"/>
      <c r="E21" s="456"/>
      <c r="F21" s="459"/>
      <c r="G21" s="71"/>
      <c r="H21" s="82" t="s">
        <v>99</v>
      </c>
      <c r="I21" s="117"/>
      <c r="J21" s="118"/>
      <c r="K21" s="118"/>
      <c r="L21" s="119"/>
      <c r="M21" s="94"/>
      <c r="N21" s="81"/>
      <c r="O21" s="94"/>
      <c r="P21" s="83"/>
      <c r="Q21" s="120"/>
      <c r="R21" s="81"/>
      <c r="S21" s="81"/>
      <c r="T21" s="83"/>
      <c r="U21" s="121"/>
      <c r="V21" s="121"/>
    </row>
    <row r="22" spans="1:22" ht="15" thickBot="1" x14ac:dyDescent="0.4">
      <c r="A22" s="58"/>
      <c r="B22" s="65"/>
      <c r="C22" s="60"/>
      <c r="D22" s="61"/>
      <c r="E22" s="457"/>
      <c r="F22" s="460"/>
      <c r="G22" s="72"/>
      <c r="H22" s="78" t="s">
        <v>66</v>
      </c>
      <c r="I22" s="122">
        <f>I14+I15+I16+I17+I18+I19+I21+I20</f>
        <v>1137.5999999999999</v>
      </c>
      <c r="J22" s="122">
        <f t="shared" ref="J22:V22" si="0">J14+J15+J16+J17+J18+J19+J21+J20</f>
        <v>1137.5999999999999</v>
      </c>
      <c r="K22" s="122">
        <f t="shared" si="0"/>
        <v>783.5</v>
      </c>
      <c r="L22" s="122">
        <f t="shared" si="0"/>
        <v>0</v>
      </c>
      <c r="M22" s="122">
        <f t="shared" si="0"/>
        <v>1189.3</v>
      </c>
      <c r="N22" s="122">
        <f t="shared" si="0"/>
        <v>1182.3</v>
      </c>
      <c r="O22" s="122">
        <f t="shared" si="0"/>
        <v>833.5</v>
      </c>
      <c r="P22" s="122">
        <f t="shared" si="0"/>
        <v>7</v>
      </c>
      <c r="Q22" s="122">
        <f t="shared" si="0"/>
        <v>0</v>
      </c>
      <c r="R22" s="122">
        <f t="shared" si="0"/>
        <v>0</v>
      </c>
      <c r="S22" s="122">
        <f t="shared" si="0"/>
        <v>0</v>
      </c>
      <c r="T22" s="122">
        <f t="shared" si="0"/>
        <v>0</v>
      </c>
      <c r="U22" s="122">
        <f t="shared" si="0"/>
        <v>1344.2</v>
      </c>
      <c r="V22" s="122">
        <f t="shared" si="0"/>
        <v>1545.1</v>
      </c>
    </row>
    <row r="23" spans="1:22" ht="2" hidden="1" customHeight="1" x14ac:dyDescent="0.35">
      <c r="A23" s="51" t="s">
        <v>55</v>
      </c>
      <c r="B23" s="52" t="s">
        <v>55</v>
      </c>
      <c r="C23" s="53" t="s">
        <v>61</v>
      </c>
      <c r="D23" s="54"/>
      <c r="E23" s="55"/>
      <c r="F23" s="56"/>
      <c r="G23" s="71"/>
      <c r="H23" s="74" t="s">
        <v>64</v>
      </c>
      <c r="I23" s="46"/>
      <c r="J23" s="47"/>
      <c r="K23" s="47"/>
      <c r="L23" s="48"/>
      <c r="M23" s="12"/>
      <c r="N23" s="11"/>
      <c r="O23" s="12"/>
      <c r="P23" s="13"/>
      <c r="Q23" s="76"/>
      <c r="R23" s="11"/>
      <c r="S23" s="11"/>
      <c r="T23" s="13"/>
      <c r="U23" s="49"/>
      <c r="V23" s="49"/>
    </row>
    <row r="24" spans="1:22" ht="15" hidden="1" thickBot="1" x14ac:dyDescent="0.4">
      <c r="A24" s="51"/>
      <c r="B24" s="52"/>
      <c r="C24" s="53"/>
      <c r="D24" s="54"/>
      <c r="E24" s="55"/>
      <c r="F24" s="56"/>
      <c r="G24" s="71"/>
      <c r="H24" s="74" t="s">
        <v>122</v>
      </c>
      <c r="I24" s="46"/>
      <c r="J24" s="47"/>
      <c r="K24" s="47"/>
      <c r="L24" s="48"/>
      <c r="M24" s="12"/>
      <c r="N24" s="11"/>
      <c r="O24" s="12"/>
      <c r="P24" s="13"/>
      <c r="Q24" s="76"/>
      <c r="R24" s="11"/>
      <c r="S24" s="11"/>
      <c r="T24" s="13"/>
      <c r="U24" s="49"/>
      <c r="V24" s="49"/>
    </row>
    <row r="25" spans="1:22" ht="15" hidden="1" thickBot="1" x14ac:dyDescent="0.4">
      <c r="A25" s="51"/>
      <c r="B25" s="52"/>
      <c r="C25" s="53"/>
      <c r="D25" s="54"/>
      <c r="E25" s="55"/>
      <c r="F25" s="56"/>
      <c r="G25" s="71"/>
      <c r="H25" s="74" t="s">
        <v>100</v>
      </c>
      <c r="I25" s="46"/>
      <c r="J25" s="47"/>
      <c r="K25" s="47"/>
      <c r="L25" s="48"/>
      <c r="M25" s="12"/>
      <c r="N25" s="11"/>
      <c r="O25" s="12"/>
      <c r="P25" s="13"/>
      <c r="Q25" s="76"/>
      <c r="R25" s="11"/>
      <c r="S25" s="11"/>
      <c r="T25" s="13"/>
      <c r="U25" s="49"/>
      <c r="V25" s="49"/>
    </row>
    <row r="26" spans="1:22" ht="15" hidden="1" thickBot="1" x14ac:dyDescent="0.4">
      <c r="A26" s="51"/>
      <c r="B26" s="52"/>
      <c r="C26" s="53"/>
      <c r="D26" s="54"/>
      <c r="E26" s="55"/>
      <c r="F26" s="56"/>
      <c r="G26" s="71"/>
      <c r="H26" s="74" t="s">
        <v>70</v>
      </c>
      <c r="I26" s="46"/>
      <c r="J26" s="47"/>
      <c r="K26" s="47"/>
      <c r="L26" s="48"/>
      <c r="M26" s="12"/>
      <c r="N26" s="11"/>
      <c r="O26" s="12"/>
      <c r="P26" s="13"/>
      <c r="Q26" s="76"/>
      <c r="R26" s="11"/>
      <c r="S26" s="11"/>
      <c r="T26" s="13"/>
      <c r="U26" s="49"/>
      <c r="V26" s="49"/>
    </row>
    <row r="27" spans="1:22" ht="14" hidden="1" customHeight="1" x14ac:dyDescent="0.35">
      <c r="A27" s="51"/>
      <c r="B27" s="57"/>
      <c r="C27" s="53"/>
      <c r="D27" s="54"/>
      <c r="E27" s="55"/>
      <c r="F27" s="56"/>
      <c r="G27" s="71"/>
      <c r="H27" s="75" t="s">
        <v>72</v>
      </c>
      <c r="I27" s="15"/>
      <c r="J27" s="16"/>
      <c r="K27" s="16"/>
      <c r="L27" s="17"/>
      <c r="M27" s="18"/>
      <c r="N27" s="19"/>
      <c r="O27" s="19"/>
      <c r="P27" s="20"/>
      <c r="Q27" s="18"/>
      <c r="R27" s="19"/>
      <c r="S27" s="19"/>
      <c r="T27" s="20"/>
      <c r="U27" s="21"/>
      <c r="V27" s="21"/>
    </row>
    <row r="28" spans="1:22" ht="14" hidden="1" customHeight="1" x14ac:dyDescent="0.35">
      <c r="A28" s="51"/>
      <c r="B28" s="57"/>
      <c r="C28" s="53"/>
      <c r="D28" s="54"/>
      <c r="E28" s="55"/>
      <c r="F28" s="56"/>
      <c r="G28" s="71"/>
      <c r="H28" s="77" t="s">
        <v>65</v>
      </c>
      <c r="I28" s="126"/>
      <c r="J28" s="127"/>
      <c r="K28" s="127"/>
      <c r="L28" s="128"/>
      <c r="M28" s="95"/>
      <c r="N28" s="27"/>
      <c r="O28" s="27"/>
      <c r="P28" s="28"/>
      <c r="Q28" s="95"/>
      <c r="R28" s="27"/>
      <c r="S28" s="27"/>
      <c r="T28" s="28"/>
      <c r="U28" s="107"/>
      <c r="V28" s="107"/>
    </row>
    <row r="29" spans="1:22" ht="15" hidden="1" thickBot="1" x14ac:dyDescent="0.4">
      <c r="A29" s="51"/>
      <c r="B29" s="57"/>
      <c r="C29" s="53"/>
      <c r="D29" s="54"/>
      <c r="E29" s="55"/>
      <c r="F29" s="56"/>
      <c r="G29" s="71"/>
      <c r="H29" s="77" t="s">
        <v>99</v>
      </c>
      <c r="I29" s="126"/>
      <c r="J29" s="127"/>
      <c r="K29" s="127"/>
      <c r="L29" s="128"/>
      <c r="M29" s="95"/>
      <c r="N29" s="27"/>
      <c r="O29" s="27"/>
      <c r="P29" s="28"/>
      <c r="Q29" s="95"/>
      <c r="R29" s="27"/>
      <c r="S29" s="27"/>
      <c r="T29" s="28"/>
      <c r="U29" s="107"/>
      <c r="V29" s="107"/>
    </row>
    <row r="30" spans="1:22" ht="18.5" hidden="1" customHeight="1" x14ac:dyDescent="0.35">
      <c r="A30" s="58"/>
      <c r="B30" s="59"/>
      <c r="C30" s="60"/>
      <c r="D30" s="61"/>
      <c r="E30" s="62"/>
      <c r="F30" s="63"/>
      <c r="G30" s="72"/>
      <c r="H30" s="78" t="s">
        <v>66</v>
      </c>
      <c r="I30" s="129">
        <f t="shared" ref="I30:V30" si="1">I23+I24+I25+I26+I27+I28+I29</f>
        <v>0</v>
      </c>
      <c r="J30" s="130">
        <f t="shared" si="1"/>
        <v>0</v>
      </c>
      <c r="K30" s="130">
        <f t="shared" si="1"/>
        <v>0</v>
      </c>
      <c r="L30" s="131">
        <f t="shared" si="1"/>
        <v>0</v>
      </c>
      <c r="M30" s="129">
        <f t="shared" si="1"/>
        <v>0</v>
      </c>
      <c r="N30" s="130">
        <f t="shared" si="1"/>
        <v>0</v>
      </c>
      <c r="O30" s="130">
        <f t="shared" si="1"/>
        <v>0</v>
      </c>
      <c r="P30" s="131">
        <f t="shared" si="1"/>
        <v>0</v>
      </c>
      <c r="Q30" s="132">
        <f t="shared" si="1"/>
        <v>0</v>
      </c>
      <c r="R30" s="133">
        <f t="shared" si="1"/>
        <v>0</v>
      </c>
      <c r="S30" s="133">
        <f t="shared" si="1"/>
        <v>0</v>
      </c>
      <c r="T30" s="134">
        <f t="shared" si="1"/>
        <v>0</v>
      </c>
      <c r="U30" s="135">
        <f t="shared" si="1"/>
        <v>0</v>
      </c>
      <c r="V30" s="135">
        <f t="shared" si="1"/>
        <v>0</v>
      </c>
    </row>
    <row r="31" spans="1:22" ht="15" hidden="1" thickBot="1" x14ac:dyDescent="0.4">
      <c r="A31" s="408" t="s">
        <v>55</v>
      </c>
      <c r="B31" s="410" t="s">
        <v>55</v>
      </c>
      <c r="C31" s="474" t="s">
        <v>62</v>
      </c>
      <c r="D31" s="476"/>
      <c r="E31" s="478"/>
      <c r="F31" s="480"/>
      <c r="G31" s="461"/>
      <c r="H31" s="74" t="s">
        <v>64</v>
      </c>
      <c r="I31" s="46"/>
      <c r="J31" s="47"/>
      <c r="K31" s="47"/>
      <c r="L31" s="48"/>
      <c r="M31" s="76"/>
      <c r="N31" s="11"/>
      <c r="O31" s="11"/>
      <c r="P31" s="13"/>
      <c r="Q31" s="76"/>
      <c r="R31" s="11"/>
      <c r="S31" s="11"/>
      <c r="T31" s="13"/>
      <c r="U31" s="49"/>
      <c r="V31" s="49"/>
    </row>
    <row r="32" spans="1:22" ht="15.5" hidden="1" customHeight="1" x14ac:dyDescent="0.35">
      <c r="A32" s="409"/>
      <c r="B32" s="411"/>
      <c r="C32" s="475"/>
      <c r="D32" s="477"/>
      <c r="E32" s="478"/>
      <c r="F32" s="480"/>
      <c r="G32" s="461"/>
      <c r="H32" s="113" t="s">
        <v>122</v>
      </c>
      <c r="I32" s="15"/>
      <c r="J32" s="16"/>
      <c r="K32" s="16"/>
      <c r="L32" s="17"/>
      <c r="M32" s="18"/>
      <c r="N32" s="19"/>
      <c r="O32" s="19"/>
      <c r="P32" s="20"/>
      <c r="Q32" s="18"/>
      <c r="R32" s="19"/>
      <c r="S32" s="19"/>
      <c r="T32" s="20"/>
      <c r="U32" s="21"/>
      <c r="V32" s="21"/>
    </row>
    <row r="33" spans="1:22" ht="18.5" hidden="1" customHeight="1" x14ac:dyDescent="0.35">
      <c r="A33" s="409"/>
      <c r="B33" s="411"/>
      <c r="C33" s="475"/>
      <c r="D33" s="477"/>
      <c r="E33" s="478"/>
      <c r="F33" s="480"/>
      <c r="G33" s="461"/>
      <c r="H33" s="74" t="s">
        <v>100</v>
      </c>
      <c r="I33" s="15"/>
      <c r="J33" s="16"/>
      <c r="K33" s="16"/>
      <c r="L33" s="17"/>
      <c r="M33" s="18"/>
      <c r="N33" s="19"/>
      <c r="O33" s="19"/>
      <c r="P33" s="20"/>
      <c r="Q33" s="18"/>
      <c r="R33" s="19"/>
      <c r="S33" s="19"/>
      <c r="T33" s="20"/>
      <c r="U33" s="21"/>
      <c r="V33" s="21"/>
    </row>
    <row r="34" spans="1:22" ht="18.5" hidden="1" customHeight="1" x14ac:dyDescent="0.35">
      <c r="A34" s="409"/>
      <c r="B34" s="411"/>
      <c r="C34" s="475"/>
      <c r="D34" s="477"/>
      <c r="E34" s="478"/>
      <c r="F34" s="480"/>
      <c r="G34" s="461"/>
      <c r="H34" s="74" t="s">
        <v>70</v>
      </c>
      <c r="I34" s="15"/>
      <c r="J34" s="16"/>
      <c r="K34" s="16"/>
      <c r="L34" s="17"/>
      <c r="M34" s="18"/>
      <c r="N34" s="19"/>
      <c r="O34" s="19"/>
      <c r="P34" s="20"/>
      <c r="Q34" s="18"/>
      <c r="R34" s="19"/>
      <c r="S34" s="19"/>
      <c r="T34" s="20"/>
      <c r="U34" s="21"/>
      <c r="V34" s="21"/>
    </row>
    <row r="35" spans="1:22" ht="15.5" hidden="1" customHeight="1" x14ac:dyDescent="0.35">
      <c r="A35" s="409"/>
      <c r="B35" s="411"/>
      <c r="C35" s="475"/>
      <c r="D35" s="477"/>
      <c r="E35" s="478"/>
      <c r="F35" s="480"/>
      <c r="G35" s="461"/>
      <c r="H35" s="75" t="s">
        <v>72</v>
      </c>
      <c r="I35" s="15"/>
      <c r="J35" s="16"/>
      <c r="K35" s="16"/>
      <c r="L35" s="17"/>
      <c r="M35" s="18"/>
      <c r="N35" s="19"/>
      <c r="O35" s="19"/>
      <c r="P35" s="20"/>
      <c r="Q35" s="18"/>
      <c r="R35" s="19"/>
      <c r="S35" s="19"/>
      <c r="T35" s="20"/>
      <c r="U35" s="21"/>
      <c r="V35" s="21"/>
    </row>
    <row r="36" spans="1:22" ht="15.5" hidden="1" customHeight="1" x14ac:dyDescent="0.35">
      <c r="A36" s="409"/>
      <c r="B36" s="411"/>
      <c r="C36" s="475"/>
      <c r="D36" s="477"/>
      <c r="E36" s="478"/>
      <c r="F36" s="480"/>
      <c r="G36" s="461"/>
      <c r="H36" s="77" t="s">
        <v>65</v>
      </c>
      <c r="I36" s="126"/>
      <c r="J36" s="127"/>
      <c r="K36" s="127"/>
      <c r="L36" s="128"/>
      <c r="M36" s="95"/>
      <c r="N36" s="27"/>
      <c r="O36" s="27"/>
      <c r="P36" s="28"/>
      <c r="Q36" s="95"/>
      <c r="R36" s="27"/>
      <c r="S36" s="27"/>
      <c r="T36" s="28"/>
      <c r="U36" s="107"/>
      <c r="V36" s="107"/>
    </row>
    <row r="37" spans="1:22" ht="15" hidden="1" thickBot="1" x14ac:dyDescent="0.4">
      <c r="A37" s="409"/>
      <c r="B37" s="411"/>
      <c r="C37" s="475"/>
      <c r="D37" s="477"/>
      <c r="E37" s="478"/>
      <c r="F37" s="480"/>
      <c r="G37" s="461"/>
      <c r="H37" s="77" t="s">
        <v>99</v>
      </c>
      <c r="I37" s="126"/>
      <c r="J37" s="127"/>
      <c r="K37" s="127"/>
      <c r="L37" s="128"/>
      <c r="M37" s="95"/>
      <c r="N37" s="27"/>
      <c r="O37" s="27"/>
      <c r="P37" s="28"/>
      <c r="Q37" s="95"/>
      <c r="R37" s="27"/>
      <c r="S37" s="27"/>
      <c r="T37" s="28"/>
      <c r="U37" s="107"/>
      <c r="V37" s="107"/>
    </row>
    <row r="38" spans="1:22" ht="19.5" hidden="1" customHeight="1" x14ac:dyDescent="0.35">
      <c r="A38" s="473"/>
      <c r="B38" s="411"/>
      <c r="C38" s="475"/>
      <c r="D38" s="477"/>
      <c r="E38" s="479"/>
      <c r="F38" s="458"/>
      <c r="G38" s="462"/>
      <c r="H38" s="78" t="s">
        <v>66</v>
      </c>
      <c r="I38" s="132">
        <f>I31+I32+I33+I34+I36+I35+I37</f>
        <v>0</v>
      </c>
      <c r="J38" s="133">
        <f t="shared" ref="J38:R38" si="2">J31+J32+J33+J34+J35+J36+J37</f>
        <v>0</v>
      </c>
      <c r="K38" s="133">
        <f t="shared" si="2"/>
        <v>0</v>
      </c>
      <c r="L38" s="134">
        <f t="shared" si="2"/>
        <v>0</v>
      </c>
      <c r="M38" s="132">
        <f t="shared" si="2"/>
        <v>0</v>
      </c>
      <c r="N38" s="133">
        <f t="shared" si="2"/>
        <v>0</v>
      </c>
      <c r="O38" s="133">
        <f t="shared" si="2"/>
        <v>0</v>
      </c>
      <c r="P38" s="134">
        <f t="shared" si="2"/>
        <v>0</v>
      </c>
      <c r="Q38" s="132">
        <f t="shared" si="2"/>
        <v>0</v>
      </c>
      <c r="R38" s="133">
        <f t="shared" si="2"/>
        <v>0</v>
      </c>
      <c r="S38" s="133">
        <f>S31+S32+S33+S34++S35+S36+S37</f>
        <v>0</v>
      </c>
      <c r="T38" s="134">
        <f>T31+T32+T33+T34+T35+T36+T37</f>
        <v>0</v>
      </c>
      <c r="U38" s="136">
        <f>U31+U32+U33+U34+U35+U36+U37</f>
        <v>0</v>
      </c>
      <c r="V38" s="136">
        <f>V31+V32+V33+V34+V35+V36+V37</f>
        <v>0</v>
      </c>
    </row>
    <row r="39" spans="1:22" ht="15" thickBot="1" x14ac:dyDescent="0.4">
      <c r="A39" s="36" t="s">
        <v>55</v>
      </c>
      <c r="B39" s="30" t="s">
        <v>55</v>
      </c>
      <c r="C39" s="463" t="s">
        <v>67</v>
      </c>
      <c r="D39" s="463"/>
      <c r="E39" s="463"/>
      <c r="F39" s="463"/>
      <c r="G39" s="463"/>
      <c r="H39" s="463"/>
      <c r="I39" s="31">
        <f t="shared" ref="I39:S39" si="3">I22+I30+I38</f>
        <v>1137.5999999999999</v>
      </c>
      <c r="J39" s="31">
        <f t="shared" si="3"/>
        <v>1137.5999999999999</v>
      </c>
      <c r="K39" s="31">
        <f t="shared" si="3"/>
        <v>783.5</v>
      </c>
      <c r="L39" s="31">
        <f t="shared" si="3"/>
        <v>0</v>
      </c>
      <c r="M39" s="31">
        <f t="shared" si="3"/>
        <v>1189.3</v>
      </c>
      <c r="N39" s="31">
        <f t="shared" si="3"/>
        <v>1182.3</v>
      </c>
      <c r="O39" s="31">
        <f t="shared" si="3"/>
        <v>833.5</v>
      </c>
      <c r="P39" s="31">
        <f t="shared" si="3"/>
        <v>7</v>
      </c>
      <c r="Q39" s="31">
        <f t="shared" si="3"/>
        <v>0</v>
      </c>
      <c r="R39" s="31">
        <f t="shared" si="3"/>
        <v>0</v>
      </c>
      <c r="S39" s="31">
        <f t="shared" si="3"/>
        <v>0</v>
      </c>
      <c r="T39" s="31">
        <f>T22+T38</f>
        <v>0</v>
      </c>
      <c r="U39" s="31">
        <f>U22+U30+U38</f>
        <v>1344.2</v>
      </c>
      <c r="V39" s="31">
        <f>V22+V30+V38</f>
        <v>1545.1</v>
      </c>
    </row>
    <row r="40" spans="1:22" ht="15" thickBot="1" x14ac:dyDescent="0.4">
      <c r="A40" s="34" t="s">
        <v>55</v>
      </c>
      <c r="B40" s="464" t="s">
        <v>68</v>
      </c>
      <c r="C40" s="464"/>
      <c r="D40" s="464"/>
      <c r="E40" s="464"/>
      <c r="F40" s="464"/>
      <c r="G40" s="464"/>
      <c r="H40" s="464"/>
      <c r="I40" s="32">
        <f>I39*1</f>
        <v>1137.5999999999999</v>
      </c>
      <c r="J40" s="32">
        <f t="shared" ref="J40:V40" si="4">J39*1</f>
        <v>1137.5999999999999</v>
      </c>
      <c r="K40" s="32">
        <f t="shared" si="4"/>
        <v>783.5</v>
      </c>
      <c r="L40" s="32">
        <f t="shared" si="4"/>
        <v>0</v>
      </c>
      <c r="M40" s="32">
        <f t="shared" si="4"/>
        <v>1189.3</v>
      </c>
      <c r="N40" s="32">
        <f t="shared" si="4"/>
        <v>1182.3</v>
      </c>
      <c r="O40" s="32">
        <f t="shared" si="4"/>
        <v>833.5</v>
      </c>
      <c r="P40" s="32">
        <f t="shared" si="4"/>
        <v>7</v>
      </c>
      <c r="Q40" s="32">
        <v>0</v>
      </c>
      <c r="R40" s="32">
        <v>0</v>
      </c>
      <c r="S40" s="32">
        <v>0</v>
      </c>
      <c r="T40" s="32">
        <v>0</v>
      </c>
      <c r="U40" s="32">
        <f t="shared" si="4"/>
        <v>1344.2</v>
      </c>
      <c r="V40" s="33">
        <f t="shared" si="4"/>
        <v>1545.1</v>
      </c>
    </row>
    <row r="41" spans="1:22" ht="29.5" customHeight="1" thickBot="1" x14ac:dyDescent="0.4">
      <c r="A41" s="397" t="s">
        <v>69</v>
      </c>
      <c r="B41" s="398"/>
      <c r="C41" s="398"/>
      <c r="D41" s="398"/>
      <c r="E41" s="398"/>
      <c r="F41" s="398"/>
      <c r="G41" s="398"/>
      <c r="H41" s="398"/>
      <c r="I41" s="190">
        <f>I40</f>
        <v>1137.5999999999999</v>
      </c>
      <c r="J41" s="190">
        <f t="shared" ref="J41:V41" si="5">J40</f>
        <v>1137.5999999999999</v>
      </c>
      <c r="K41" s="190">
        <f t="shared" si="5"/>
        <v>783.5</v>
      </c>
      <c r="L41" s="190">
        <f t="shared" si="5"/>
        <v>0</v>
      </c>
      <c r="M41" s="190">
        <f t="shared" si="5"/>
        <v>1189.3</v>
      </c>
      <c r="N41" s="190">
        <f t="shared" si="5"/>
        <v>1182.3</v>
      </c>
      <c r="O41" s="190">
        <f t="shared" si="5"/>
        <v>833.5</v>
      </c>
      <c r="P41" s="190">
        <f t="shared" si="5"/>
        <v>7</v>
      </c>
      <c r="Q41" s="190">
        <f t="shared" si="5"/>
        <v>0</v>
      </c>
      <c r="R41" s="190">
        <f t="shared" si="5"/>
        <v>0</v>
      </c>
      <c r="S41" s="190">
        <f t="shared" si="5"/>
        <v>0</v>
      </c>
      <c r="T41" s="190">
        <f t="shared" si="5"/>
        <v>0</v>
      </c>
      <c r="U41" s="190">
        <f t="shared" si="5"/>
        <v>1344.2</v>
      </c>
      <c r="V41" s="190">
        <f t="shared" si="5"/>
        <v>1545.1</v>
      </c>
    </row>
    <row r="42" spans="1:22" ht="15" customHeight="1" thickBot="1" x14ac:dyDescent="0.4">
      <c r="A42" s="465" t="s">
        <v>127</v>
      </c>
      <c r="B42" s="466"/>
      <c r="C42" s="466"/>
      <c r="D42" s="466"/>
      <c r="E42" s="466"/>
      <c r="F42" s="466"/>
      <c r="G42" s="466"/>
      <c r="H42" s="466"/>
      <c r="I42" s="466"/>
      <c r="J42" s="466"/>
      <c r="K42" s="466"/>
      <c r="L42" s="466"/>
      <c r="M42" s="466"/>
      <c r="N42" s="466"/>
      <c r="O42" s="466"/>
      <c r="P42" s="466"/>
      <c r="Q42" s="466"/>
      <c r="R42" s="466"/>
      <c r="S42" s="466"/>
      <c r="T42" s="466"/>
      <c r="U42" s="466"/>
      <c r="V42" s="467"/>
    </row>
    <row r="43" spans="1:22" ht="15" thickBot="1" x14ac:dyDescent="0.4">
      <c r="A43" s="37" t="s">
        <v>55</v>
      </c>
      <c r="B43" s="468" t="s">
        <v>128</v>
      </c>
      <c r="C43" s="468"/>
      <c r="D43" s="468"/>
      <c r="E43" s="468"/>
      <c r="F43" s="468"/>
      <c r="G43" s="468"/>
      <c r="H43" s="468"/>
      <c r="I43" s="468"/>
      <c r="J43" s="468"/>
      <c r="K43" s="468"/>
      <c r="L43" s="468"/>
      <c r="M43" s="468"/>
      <c r="N43" s="468"/>
      <c r="O43" s="468"/>
      <c r="P43" s="468"/>
      <c r="Q43" s="468"/>
      <c r="R43" s="468"/>
      <c r="S43" s="468"/>
      <c r="T43" s="468"/>
      <c r="U43" s="468"/>
      <c r="V43" s="468"/>
    </row>
    <row r="44" spans="1:22" ht="15" thickBot="1" x14ac:dyDescent="0.4">
      <c r="A44" s="38" t="s">
        <v>55</v>
      </c>
      <c r="B44" s="202" t="s">
        <v>55</v>
      </c>
      <c r="C44" s="450" t="s">
        <v>129</v>
      </c>
      <c r="D44" s="451"/>
      <c r="E44" s="451"/>
      <c r="F44" s="451"/>
      <c r="G44" s="451"/>
      <c r="H44" s="452"/>
      <c r="I44" s="452"/>
      <c r="J44" s="452"/>
      <c r="K44" s="452"/>
      <c r="L44" s="452"/>
      <c r="M44" s="452"/>
      <c r="N44" s="452"/>
      <c r="O44" s="452"/>
      <c r="P44" s="452"/>
      <c r="Q44" s="452"/>
      <c r="R44" s="452"/>
      <c r="S44" s="452"/>
      <c r="T44" s="452"/>
      <c r="U44" s="452"/>
      <c r="V44" s="453"/>
    </row>
    <row r="45" spans="1:22" ht="14.5" customHeight="1" x14ac:dyDescent="0.35">
      <c r="A45" s="431" t="s">
        <v>55</v>
      </c>
      <c r="B45" s="410" t="s">
        <v>130</v>
      </c>
      <c r="C45" s="412" t="s">
        <v>61</v>
      </c>
      <c r="D45" s="454" t="s">
        <v>131</v>
      </c>
      <c r="E45" s="455" t="s">
        <v>120</v>
      </c>
      <c r="F45" s="458" t="s">
        <v>121</v>
      </c>
      <c r="G45" s="71"/>
      <c r="H45" s="111" t="s">
        <v>64</v>
      </c>
      <c r="I45" s="12"/>
      <c r="J45" s="11"/>
      <c r="K45" s="11"/>
      <c r="L45" s="86"/>
      <c r="M45" s="22"/>
      <c r="N45" s="23"/>
      <c r="O45" s="23"/>
      <c r="P45" s="24"/>
      <c r="Q45" s="12"/>
      <c r="R45" s="11"/>
      <c r="S45" s="11"/>
      <c r="T45" s="86"/>
      <c r="U45" s="105"/>
      <c r="V45" s="100"/>
    </row>
    <row r="46" spans="1:22" ht="17.25" customHeight="1" x14ac:dyDescent="0.35">
      <c r="A46" s="432"/>
      <c r="B46" s="411"/>
      <c r="C46" s="413"/>
      <c r="D46" s="415"/>
      <c r="E46" s="456"/>
      <c r="F46" s="459"/>
      <c r="G46" s="71"/>
      <c r="H46" s="112" t="s">
        <v>122</v>
      </c>
      <c r="I46" s="12"/>
      <c r="J46" s="11"/>
      <c r="K46" s="11"/>
      <c r="L46" s="86"/>
      <c r="M46" s="76"/>
      <c r="N46" s="11"/>
      <c r="O46" s="11"/>
      <c r="P46" s="13"/>
      <c r="Q46" s="12"/>
      <c r="R46" s="11"/>
      <c r="S46" s="11"/>
      <c r="T46" s="86"/>
      <c r="U46" s="106"/>
      <c r="V46" s="100"/>
    </row>
    <row r="47" spans="1:22" ht="19.5" customHeight="1" x14ac:dyDescent="0.35">
      <c r="A47" s="432"/>
      <c r="B47" s="411"/>
      <c r="C47" s="413"/>
      <c r="D47" s="415"/>
      <c r="E47" s="456"/>
      <c r="F47" s="459"/>
      <c r="G47" s="71"/>
      <c r="H47" s="112" t="s">
        <v>100</v>
      </c>
      <c r="I47" s="12"/>
      <c r="J47" s="11"/>
      <c r="K47" s="11"/>
      <c r="L47" s="86"/>
      <c r="M47" s="76"/>
      <c r="N47" s="11"/>
      <c r="O47" s="11"/>
      <c r="P47" s="13"/>
      <c r="Q47" s="12"/>
      <c r="R47" s="11"/>
      <c r="S47" s="11"/>
      <c r="T47" s="86"/>
      <c r="U47" s="106"/>
      <c r="V47" s="100"/>
    </row>
    <row r="48" spans="1:22" ht="17.25" customHeight="1" x14ac:dyDescent="0.35">
      <c r="A48" s="432"/>
      <c r="B48" s="411"/>
      <c r="C48" s="413"/>
      <c r="D48" s="415"/>
      <c r="E48" s="456"/>
      <c r="F48" s="459"/>
      <c r="G48" s="205" t="s">
        <v>124</v>
      </c>
      <c r="H48" s="112" t="s">
        <v>70</v>
      </c>
      <c r="I48" s="12"/>
      <c r="J48" s="11"/>
      <c r="K48" s="11"/>
      <c r="L48" s="86"/>
      <c r="M48" s="76"/>
      <c r="N48" s="11"/>
      <c r="O48" s="11"/>
      <c r="P48" s="13"/>
      <c r="Q48" s="12"/>
      <c r="R48" s="11"/>
      <c r="S48" s="11"/>
      <c r="T48" s="86"/>
      <c r="U48" s="106"/>
      <c r="V48" s="100"/>
    </row>
    <row r="49" spans="1:22" ht="16.5" customHeight="1" x14ac:dyDescent="0.35">
      <c r="A49" s="432"/>
      <c r="B49" s="411"/>
      <c r="C49" s="413"/>
      <c r="D49" s="415"/>
      <c r="E49" s="456"/>
      <c r="F49" s="459"/>
      <c r="G49" s="71"/>
      <c r="H49" s="113" t="s">
        <v>72</v>
      </c>
      <c r="I49" s="91"/>
      <c r="J49" s="19"/>
      <c r="K49" s="19"/>
      <c r="L49" s="87"/>
      <c r="M49" s="18"/>
      <c r="N49" s="19"/>
      <c r="O49" s="19"/>
      <c r="P49" s="20"/>
      <c r="Q49" s="91"/>
      <c r="R49" s="19"/>
      <c r="S49" s="19"/>
      <c r="T49" s="87"/>
      <c r="U49" s="21"/>
      <c r="V49" s="101"/>
    </row>
    <row r="50" spans="1:22" ht="16.5" customHeight="1" x14ac:dyDescent="0.35">
      <c r="A50" s="432"/>
      <c r="B50" s="411"/>
      <c r="C50" s="413"/>
      <c r="D50" s="415"/>
      <c r="E50" s="456"/>
      <c r="F50" s="459"/>
      <c r="G50" s="71"/>
      <c r="H50" s="114" t="s">
        <v>65</v>
      </c>
      <c r="I50" s="92">
        <v>2.6</v>
      </c>
      <c r="J50" s="27">
        <v>2.6</v>
      </c>
      <c r="K50" s="27">
        <v>2</v>
      </c>
      <c r="L50" s="88"/>
      <c r="M50" s="95">
        <v>3</v>
      </c>
      <c r="N50" s="27">
        <v>3</v>
      </c>
      <c r="O50" s="27">
        <v>1</v>
      </c>
      <c r="P50" s="28"/>
      <c r="Q50" s="92"/>
      <c r="R50" s="27"/>
      <c r="S50" s="27"/>
      <c r="T50" s="88"/>
      <c r="U50" s="107">
        <v>3.5</v>
      </c>
      <c r="V50" s="102">
        <v>4</v>
      </c>
    </row>
    <row r="51" spans="1:22" ht="16.5" customHeight="1" thickBot="1" x14ac:dyDescent="0.4">
      <c r="A51" s="432"/>
      <c r="B51" s="411"/>
      <c r="C51" s="413"/>
      <c r="D51" s="415"/>
      <c r="E51" s="456"/>
      <c r="F51" s="459"/>
      <c r="G51" s="71"/>
      <c r="H51" s="114" t="s">
        <v>99</v>
      </c>
      <c r="I51" s="92"/>
      <c r="J51" s="27"/>
      <c r="K51" s="27"/>
      <c r="L51" s="88"/>
      <c r="M51" s="95"/>
      <c r="N51" s="27"/>
      <c r="O51" s="27"/>
      <c r="P51" s="28"/>
      <c r="Q51" s="92"/>
      <c r="R51" s="27"/>
      <c r="S51" s="27"/>
      <c r="T51" s="88"/>
      <c r="U51" s="107"/>
      <c r="V51" s="102"/>
    </row>
    <row r="52" spans="1:22" ht="21" customHeight="1" thickBot="1" x14ac:dyDescent="0.4">
      <c r="A52" s="421"/>
      <c r="B52" s="422"/>
      <c r="C52" s="423"/>
      <c r="D52" s="424"/>
      <c r="E52" s="457"/>
      <c r="F52" s="460"/>
      <c r="G52" s="72"/>
      <c r="H52" s="115" t="s">
        <v>66</v>
      </c>
      <c r="I52" s="93">
        <f t="shared" ref="I52:V52" si="6">I45+I46+I47+I48+I49+I50+I51</f>
        <v>2.6</v>
      </c>
      <c r="J52" s="79">
        <f t="shared" si="6"/>
        <v>2.6</v>
      </c>
      <c r="K52" s="79">
        <f t="shared" si="6"/>
        <v>2</v>
      </c>
      <c r="L52" s="89">
        <f t="shared" si="6"/>
        <v>0</v>
      </c>
      <c r="M52" s="96">
        <f t="shared" si="6"/>
        <v>3</v>
      </c>
      <c r="N52" s="79">
        <f t="shared" si="6"/>
        <v>3</v>
      </c>
      <c r="O52" s="79">
        <f t="shared" si="6"/>
        <v>1</v>
      </c>
      <c r="P52" s="80">
        <f t="shared" si="6"/>
        <v>0</v>
      </c>
      <c r="Q52" s="93">
        <f t="shared" si="6"/>
        <v>0</v>
      </c>
      <c r="R52" s="79">
        <f t="shared" si="6"/>
        <v>0</v>
      </c>
      <c r="S52" s="79">
        <f t="shared" si="6"/>
        <v>0</v>
      </c>
      <c r="T52" s="89">
        <f t="shared" si="6"/>
        <v>0</v>
      </c>
      <c r="U52" s="108">
        <f t="shared" si="6"/>
        <v>3.5</v>
      </c>
      <c r="V52" s="103">
        <f t="shared" si="6"/>
        <v>4</v>
      </c>
    </row>
    <row r="53" spans="1:22" ht="17" hidden="1" customHeight="1" x14ac:dyDescent="0.35">
      <c r="A53" s="431" t="s">
        <v>61</v>
      </c>
      <c r="B53" s="410" t="s">
        <v>55</v>
      </c>
      <c r="C53" s="412" t="s">
        <v>61</v>
      </c>
      <c r="D53" s="414"/>
      <c r="E53" s="434"/>
      <c r="F53" s="434"/>
      <c r="G53" s="434"/>
      <c r="H53" s="112" t="s">
        <v>64</v>
      </c>
      <c r="I53" s="12"/>
      <c r="J53" s="11"/>
      <c r="K53" s="11"/>
      <c r="L53" s="86"/>
      <c r="M53" s="76"/>
      <c r="N53" s="11"/>
      <c r="O53" s="11"/>
      <c r="P53" s="13"/>
      <c r="Q53" s="12"/>
      <c r="R53" s="11"/>
      <c r="S53" s="11"/>
      <c r="T53" s="86"/>
      <c r="U53" s="106"/>
      <c r="V53" s="100"/>
    </row>
    <row r="54" spans="1:22" ht="17" hidden="1" customHeight="1" x14ac:dyDescent="0.35">
      <c r="A54" s="432"/>
      <c r="B54" s="411"/>
      <c r="C54" s="413"/>
      <c r="D54" s="415"/>
      <c r="E54" s="435"/>
      <c r="F54" s="435"/>
      <c r="G54" s="435"/>
      <c r="H54" s="112" t="s">
        <v>122</v>
      </c>
      <c r="I54" s="12"/>
      <c r="J54" s="11"/>
      <c r="K54" s="11"/>
      <c r="L54" s="86"/>
      <c r="M54" s="76"/>
      <c r="N54" s="11"/>
      <c r="O54" s="11"/>
      <c r="P54" s="13"/>
      <c r="Q54" s="12"/>
      <c r="R54" s="11"/>
      <c r="S54" s="11"/>
      <c r="T54" s="86"/>
      <c r="U54" s="106"/>
      <c r="V54" s="100"/>
    </row>
    <row r="55" spans="1:22" ht="17" hidden="1" customHeight="1" x14ac:dyDescent="0.35">
      <c r="A55" s="432"/>
      <c r="B55" s="411"/>
      <c r="C55" s="413"/>
      <c r="D55" s="415"/>
      <c r="E55" s="435"/>
      <c r="F55" s="435"/>
      <c r="G55" s="435"/>
      <c r="H55" s="112" t="s">
        <v>100</v>
      </c>
      <c r="I55" s="12"/>
      <c r="J55" s="11"/>
      <c r="K55" s="11"/>
      <c r="L55" s="86"/>
      <c r="M55" s="76"/>
      <c r="N55" s="11"/>
      <c r="O55" s="11"/>
      <c r="P55" s="13"/>
      <c r="Q55" s="12"/>
      <c r="R55" s="11"/>
      <c r="S55" s="11"/>
      <c r="T55" s="86"/>
      <c r="U55" s="106"/>
      <c r="V55" s="100"/>
    </row>
    <row r="56" spans="1:22" ht="15.5" hidden="1" customHeight="1" x14ac:dyDescent="0.35">
      <c r="A56" s="432"/>
      <c r="B56" s="411"/>
      <c r="C56" s="413"/>
      <c r="D56" s="415"/>
      <c r="E56" s="435"/>
      <c r="F56" s="435"/>
      <c r="G56" s="435"/>
      <c r="H56" s="112" t="s">
        <v>70</v>
      </c>
      <c r="I56" s="12"/>
      <c r="J56" s="11"/>
      <c r="K56" s="11"/>
      <c r="L56" s="86"/>
      <c r="M56" s="76"/>
      <c r="N56" s="11"/>
      <c r="O56" s="11"/>
      <c r="P56" s="13"/>
      <c r="Q56" s="12"/>
      <c r="R56" s="11"/>
      <c r="S56" s="11"/>
      <c r="T56" s="86"/>
      <c r="U56" s="106"/>
      <c r="V56" s="100"/>
    </row>
    <row r="57" spans="1:22" ht="17" hidden="1" customHeight="1" x14ac:dyDescent="0.35">
      <c r="A57" s="432"/>
      <c r="B57" s="411"/>
      <c r="C57" s="413"/>
      <c r="D57" s="415"/>
      <c r="E57" s="435"/>
      <c r="F57" s="435"/>
      <c r="G57" s="435"/>
      <c r="H57" s="113" t="s">
        <v>72</v>
      </c>
      <c r="I57" s="91"/>
      <c r="J57" s="19"/>
      <c r="K57" s="19"/>
      <c r="L57" s="87"/>
      <c r="M57" s="18"/>
      <c r="N57" s="19"/>
      <c r="O57" s="19"/>
      <c r="P57" s="20"/>
      <c r="Q57" s="91"/>
      <c r="R57" s="19"/>
      <c r="S57" s="19"/>
      <c r="T57" s="87"/>
      <c r="U57" s="21"/>
      <c r="V57" s="101"/>
    </row>
    <row r="58" spans="1:22" ht="17" hidden="1" customHeight="1" x14ac:dyDescent="0.35">
      <c r="A58" s="432"/>
      <c r="B58" s="411"/>
      <c r="C58" s="413"/>
      <c r="D58" s="415"/>
      <c r="E58" s="435"/>
      <c r="F58" s="435"/>
      <c r="G58" s="435"/>
      <c r="H58" s="114" t="s">
        <v>65</v>
      </c>
      <c r="I58" s="92"/>
      <c r="J58" s="27"/>
      <c r="K58" s="27"/>
      <c r="L58" s="88"/>
      <c r="M58" s="95"/>
      <c r="N58" s="27"/>
      <c r="O58" s="27"/>
      <c r="P58" s="28"/>
      <c r="Q58" s="92"/>
      <c r="R58" s="27"/>
      <c r="S58" s="27"/>
      <c r="T58" s="88"/>
      <c r="U58" s="107"/>
      <c r="V58" s="102"/>
    </row>
    <row r="59" spans="1:22" ht="15.5" hidden="1" customHeight="1" x14ac:dyDescent="0.35">
      <c r="A59" s="432"/>
      <c r="B59" s="411"/>
      <c r="C59" s="413"/>
      <c r="D59" s="415"/>
      <c r="E59" s="435"/>
      <c r="F59" s="435"/>
      <c r="G59" s="435"/>
      <c r="H59" s="114" t="s">
        <v>99</v>
      </c>
      <c r="I59" s="92"/>
      <c r="J59" s="27"/>
      <c r="K59" s="27"/>
      <c r="L59" s="88"/>
      <c r="M59" s="95"/>
      <c r="N59" s="27"/>
      <c r="O59" s="27"/>
      <c r="P59" s="28"/>
      <c r="Q59" s="92"/>
      <c r="R59" s="27"/>
      <c r="S59" s="27"/>
      <c r="T59" s="88"/>
      <c r="U59" s="107"/>
      <c r="V59" s="102"/>
    </row>
    <row r="60" spans="1:22" ht="21" hidden="1" customHeight="1" x14ac:dyDescent="0.35">
      <c r="A60" s="421"/>
      <c r="B60" s="422"/>
      <c r="C60" s="423"/>
      <c r="D60" s="424"/>
      <c r="E60" s="407"/>
      <c r="F60" s="407"/>
      <c r="G60" s="407"/>
      <c r="H60" s="115" t="s">
        <v>66</v>
      </c>
      <c r="I60" s="93">
        <f>I53+I54+I55+I56+I57+I58+I59</f>
        <v>0</v>
      </c>
      <c r="J60" s="79">
        <f>J53+J54+J55+J56+J58+J59</f>
        <v>0</v>
      </c>
      <c r="K60" s="79">
        <f>K53+K54+K55+K56+K57+K58+K59</f>
        <v>0</v>
      </c>
      <c r="L60" s="89">
        <f>L53+L54+L55+L56+L57+L59</f>
        <v>0</v>
      </c>
      <c r="M60" s="96">
        <f>M53+M54+M55+M56+M57+M58+M59</f>
        <v>0</v>
      </c>
      <c r="N60" s="79">
        <f>N53+N54+N55+N56+N57+N58+N59</f>
        <v>0</v>
      </c>
      <c r="O60" s="79">
        <f>O53+O54+O55+O56+O57+O58+O59</f>
        <v>0</v>
      </c>
      <c r="P60" s="80">
        <f>P53+P54+P55+P56+P57+P58+P59</f>
        <v>0</v>
      </c>
      <c r="Q60" s="93">
        <f>Q53+Q54+Q55+Q56+Q57+Q59</f>
        <v>0</v>
      </c>
      <c r="R60" s="79">
        <f>R53+R54+R55+R56+R57+R58+R59</f>
        <v>0</v>
      </c>
      <c r="S60" s="79">
        <f>S53+S54+S55+S56+S57+S58+S59</f>
        <v>0</v>
      </c>
      <c r="T60" s="89">
        <f>T53+T54+T55+T56+T57+T58+T59</f>
        <v>0</v>
      </c>
      <c r="U60" s="108">
        <f>U53+U54+U55+U56+U57+U58+U59</f>
        <v>0</v>
      </c>
      <c r="V60" s="103">
        <f>V53+V54+V55+V56+V57+V58+V59</f>
        <v>0</v>
      </c>
    </row>
    <row r="61" spans="1:22" hidden="1" x14ac:dyDescent="0.35">
      <c r="A61" s="431" t="s">
        <v>61</v>
      </c>
      <c r="B61" s="410" t="s">
        <v>55</v>
      </c>
      <c r="C61" s="412" t="s">
        <v>62</v>
      </c>
      <c r="D61" s="26"/>
      <c r="E61" s="434"/>
      <c r="F61" s="434"/>
      <c r="G61" s="434"/>
      <c r="H61" s="112" t="s">
        <v>64</v>
      </c>
      <c r="I61" s="12"/>
      <c r="J61" s="86"/>
      <c r="K61" s="23"/>
      <c r="L61" s="86"/>
      <c r="M61" s="76"/>
      <c r="N61" s="11"/>
      <c r="O61" s="11"/>
      <c r="P61" s="13"/>
      <c r="Q61" s="12"/>
      <c r="R61" s="11"/>
      <c r="S61" s="11"/>
      <c r="T61" s="86"/>
      <c r="U61" s="106"/>
      <c r="V61" s="100"/>
    </row>
    <row r="62" spans="1:22" hidden="1" x14ac:dyDescent="0.35">
      <c r="A62" s="432"/>
      <c r="B62" s="411"/>
      <c r="C62" s="413"/>
      <c r="D62" s="26"/>
      <c r="E62" s="435"/>
      <c r="F62" s="435"/>
      <c r="G62" s="435"/>
      <c r="H62" s="112" t="s">
        <v>122</v>
      </c>
      <c r="I62" s="12"/>
      <c r="J62" s="86"/>
      <c r="K62" s="11"/>
      <c r="L62" s="86"/>
      <c r="M62" s="76"/>
      <c r="N62" s="11"/>
      <c r="O62" s="11"/>
      <c r="P62" s="13"/>
      <c r="Q62" s="12"/>
      <c r="R62" s="11"/>
      <c r="S62" s="11"/>
      <c r="T62" s="86"/>
      <c r="U62" s="106"/>
      <c r="V62" s="100"/>
    </row>
    <row r="63" spans="1:22" hidden="1" x14ac:dyDescent="0.35">
      <c r="A63" s="432"/>
      <c r="B63" s="411"/>
      <c r="C63" s="413"/>
      <c r="D63" s="26"/>
      <c r="E63" s="435"/>
      <c r="F63" s="435"/>
      <c r="G63" s="435"/>
      <c r="H63" s="112" t="s">
        <v>100</v>
      </c>
      <c r="I63" s="12"/>
      <c r="J63" s="86"/>
      <c r="K63" s="64"/>
      <c r="L63" s="86"/>
      <c r="M63" s="76"/>
      <c r="N63" s="11"/>
      <c r="O63" s="11"/>
      <c r="P63" s="13"/>
      <c r="Q63" s="12"/>
      <c r="R63" s="11"/>
      <c r="S63" s="11"/>
      <c r="T63" s="86"/>
      <c r="U63" s="106"/>
      <c r="V63" s="100"/>
    </row>
    <row r="64" spans="1:22" hidden="1" x14ac:dyDescent="0.35">
      <c r="A64" s="432"/>
      <c r="B64" s="411"/>
      <c r="C64" s="413"/>
      <c r="D64" s="26"/>
      <c r="E64" s="435"/>
      <c r="F64" s="435"/>
      <c r="G64" s="435"/>
      <c r="H64" s="112" t="s">
        <v>70</v>
      </c>
      <c r="I64" s="12"/>
      <c r="J64" s="86"/>
      <c r="K64" s="64"/>
      <c r="L64" s="86"/>
      <c r="M64" s="76"/>
      <c r="N64" s="11"/>
      <c r="O64" s="11"/>
      <c r="P64" s="13"/>
      <c r="Q64" s="12"/>
      <c r="R64" s="11"/>
      <c r="S64" s="11"/>
      <c r="T64" s="86"/>
      <c r="U64" s="106"/>
      <c r="V64" s="100"/>
    </row>
    <row r="65" spans="1:22" hidden="1" x14ac:dyDescent="0.35">
      <c r="A65" s="432"/>
      <c r="B65" s="411"/>
      <c r="C65" s="413"/>
      <c r="D65" s="26"/>
      <c r="E65" s="435"/>
      <c r="F65" s="435"/>
      <c r="G65" s="435"/>
      <c r="H65" s="113" t="s">
        <v>72</v>
      </c>
      <c r="I65" s="12"/>
      <c r="J65" s="86"/>
      <c r="K65" s="64"/>
      <c r="L65" s="86"/>
      <c r="M65" s="76"/>
      <c r="N65" s="11"/>
      <c r="O65" s="11"/>
      <c r="P65" s="13"/>
      <c r="Q65" s="12"/>
      <c r="R65" s="11"/>
      <c r="S65" s="11"/>
      <c r="T65" s="86"/>
      <c r="U65" s="106"/>
      <c r="V65" s="100"/>
    </row>
    <row r="66" spans="1:22" hidden="1" x14ac:dyDescent="0.35">
      <c r="A66" s="432"/>
      <c r="B66" s="411"/>
      <c r="C66" s="413"/>
      <c r="D66" s="26"/>
      <c r="E66" s="435"/>
      <c r="F66" s="435"/>
      <c r="G66" s="435"/>
      <c r="H66" s="114" t="s">
        <v>65</v>
      </c>
      <c r="I66" s="18"/>
      <c r="J66" s="87"/>
      <c r="K66" s="196"/>
      <c r="L66" s="87"/>
      <c r="M66" s="18"/>
      <c r="N66" s="19"/>
      <c r="O66" s="19"/>
      <c r="P66" s="20"/>
      <c r="Q66" s="91"/>
      <c r="R66" s="19"/>
      <c r="S66" s="19"/>
      <c r="T66" s="87"/>
      <c r="U66" s="21"/>
      <c r="V66" s="101"/>
    </row>
    <row r="67" spans="1:22" ht="15" hidden="1" thickBot="1" x14ac:dyDescent="0.4">
      <c r="A67" s="432"/>
      <c r="B67" s="411"/>
      <c r="C67" s="413"/>
      <c r="D67" s="26"/>
      <c r="E67" s="435"/>
      <c r="F67" s="435"/>
      <c r="G67" s="435"/>
      <c r="H67" s="116" t="s">
        <v>99</v>
      </c>
      <c r="I67" s="94"/>
      <c r="J67" s="90"/>
      <c r="K67" s="110"/>
      <c r="L67" s="90"/>
      <c r="M67" s="97"/>
      <c r="N67" s="98"/>
      <c r="O67" s="98"/>
      <c r="P67" s="99"/>
      <c r="Q67" s="94"/>
      <c r="R67" s="81"/>
      <c r="S67" s="81"/>
      <c r="T67" s="90"/>
      <c r="U67" s="109"/>
      <c r="V67" s="104"/>
    </row>
    <row r="68" spans="1:22" ht="23" hidden="1" customHeight="1" x14ac:dyDescent="0.35">
      <c r="A68" s="432"/>
      <c r="B68" s="411"/>
      <c r="C68" s="413"/>
      <c r="D68" s="26"/>
      <c r="E68" s="407"/>
      <c r="F68" s="407"/>
      <c r="G68" s="436"/>
      <c r="H68" s="85" t="s">
        <v>66</v>
      </c>
      <c r="I68" s="79">
        <f t="shared" ref="I68:V68" si="7">I61+I62+I63+I64+I65+I66+I67</f>
        <v>0</v>
      </c>
      <c r="J68" s="79">
        <f t="shared" si="7"/>
        <v>0</v>
      </c>
      <c r="K68" s="137">
        <f t="shared" si="7"/>
        <v>0</v>
      </c>
      <c r="L68" s="79">
        <f t="shared" si="7"/>
        <v>0</v>
      </c>
      <c r="M68" s="79">
        <f t="shared" si="7"/>
        <v>0</v>
      </c>
      <c r="N68" s="79">
        <f t="shared" si="7"/>
        <v>0</v>
      </c>
      <c r="O68" s="79">
        <f t="shared" si="7"/>
        <v>0</v>
      </c>
      <c r="P68" s="79">
        <f t="shared" si="7"/>
        <v>0</v>
      </c>
      <c r="Q68" s="79">
        <f t="shared" si="7"/>
        <v>0</v>
      </c>
      <c r="R68" s="79">
        <f t="shared" si="7"/>
        <v>0</v>
      </c>
      <c r="S68" s="79">
        <f t="shared" si="7"/>
        <v>0</v>
      </c>
      <c r="T68" s="79">
        <f t="shared" si="7"/>
        <v>0</v>
      </c>
      <c r="U68" s="79">
        <f t="shared" si="7"/>
        <v>0</v>
      </c>
      <c r="V68" s="80">
        <f t="shared" si="7"/>
        <v>0</v>
      </c>
    </row>
    <row r="69" spans="1:22" x14ac:dyDescent="0.35">
      <c r="A69" s="39" t="s">
        <v>61</v>
      </c>
      <c r="B69" s="197" t="s">
        <v>55</v>
      </c>
      <c r="C69" s="394" t="s">
        <v>67</v>
      </c>
      <c r="D69" s="394"/>
      <c r="E69" s="394"/>
      <c r="F69" s="394"/>
      <c r="G69" s="394"/>
      <c r="H69" s="395"/>
      <c r="I69" s="84">
        <f t="shared" ref="I69:V69" si="8">I52+I60+I68</f>
        <v>2.6</v>
      </c>
      <c r="J69" s="84">
        <f t="shared" si="8"/>
        <v>2.6</v>
      </c>
      <c r="K69" s="84">
        <f t="shared" si="8"/>
        <v>2</v>
      </c>
      <c r="L69" s="84">
        <f t="shared" si="8"/>
        <v>0</v>
      </c>
      <c r="M69" s="84">
        <f t="shared" si="8"/>
        <v>3</v>
      </c>
      <c r="N69" s="84">
        <f t="shared" si="8"/>
        <v>3</v>
      </c>
      <c r="O69" s="84">
        <f t="shared" si="8"/>
        <v>1</v>
      </c>
      <c r="P69" s="84">
        <f t="shared" si="8"/>
        <v>0</v>
      </c>
      <c r="Q69" s="84">
        <f t="shared" si="8"/>
        <v>0</v>
      </c>
      <c r="R69" s="84">
        <f t="shared" si="8"/>
        <v>0</v>
      </c>
      <c r="S69" s="84">
        <f t="shared" si="8"/>
        <v>0</v>
      </c>
      <c r="T69" s="84">
        <f t="shared" si="8"/>
        <v>0</v>
      </c>
      <c r="U69" s="84">
        <f t="shared" si="8"/>
        <v>3.5</v>
      </c>
      <c r="V69" s="84">
        <f t="shared" si="8"/>
        <v>4</v>
      </c>
    </row>
    <row r="70" spans="1:22" ht="15" thickBot="1" x14ac:dyDescent="0.4">
      <c r="A70" s="201" t="s">
        <v>61</v>
      </c>
      <c r="B70" s="437" t="s">
        <v>68</v>
      </c>
      <c r="C70" s="437"/>
      <c r="D70" s="437"/>
      <c r="E70" s="437"/>
      <c r="F70" s="437"/>
      <c r="G70" s="437"/>
      <c r="H70" s="437"/>
      <c r="I70" s="42">
        <f>I69*1</f>
        <v>2.6</v>
      </c>
      <c r="J70" s="42">
        <f t="shared" ref="J70:V70" si="9">J69*1</f>
        <v>2.6</v>
      </c>
      <c r="K70" s="42">
        <f t="shared" si="9"/>
        <v>2</v>
      </c>
      <c r="L70" s="42">
        <f t="shared" si="9"/>
        <v>0</v>
      </c>
      <c r="M70" s="42">
        <f t="shared" si="9"/>
        <v>3</v>
      </c>
      <c r="N70" s="42">
        <f t="shared" si="9"/>
        <v>3</v>
      </c>
      <c r="O70" s="42">
        <f t="shared" si="9"/>
        <v>1</v>
      </c>
      <c r="P70" s="42">
        <f t="shared" si="9"/>
        <v>0</v>
      </c>
      <c r="Q70" s="42">
        <v>0</v>
      </c>
      <c r="R70" s="42">
        <v>0</v>
      </c>
      <c r="S70" s="42">
        <v>0</v>
      </c>
      <c r="T70" s="42">
        <v>0</v>
      </c>
      <c r="U70" s="42">
        <f t="shared" si="9"/>
        <v>3.5</v>
      </c>
      <c r="V70" s="43">
        <f t="shared" si="9"/>
        <v>4</v>
      </c>
    </row>
    <row r="71" spans="1:22" ht="15" hidden="1" thickBot="1" x14ac:dyDescent="0.4">
      <c r="A71" s="35" t="s">
        <v>62</v>
      </c>
      <c r="B71" s="438"/>
      <c r="C71" s="439"/>
      <c r="D71" s="439"/>
      <c r="E71" s="439"/>
      <c r="F71" s="439"/>
      <c r="G71" s="439"/>
      <c r="H71" s="439"/>
      <c r="I71" s="439"/>
      <c r="J71" s="439"/>
      <c r="K71" s="439"/>
      <c r="L71" s="439"/>
      <c r="M71" s="439"/>
      <c r="N71" s="439"/>
      <c r="O71" s="439"/>
      <c r="P71" s="439"/>
      <c r="Q71" s="439"/>
      <c r="R71" s="439"/>
      <c r="S71" s="439"/>
      <c r="T71" s="439"/>
      <c r="U71" s="439"/>
      <c r="V71" s="440"/>
    </row>
    <row r="72" spans="1:22" ht="15" hidden="1" thickBot="1" x14ac:dyDescent="0.4">
      <c r="A72" s="38" t="s">
        <v>62</v>
      </c>
      <c r="B72" s="203" t="s">
        <v>55</v>
      </c>
      <c r="C72" s="441"/>
      <c r="D72" s="442"/>
      <c r="E72" s="442"/>
      <c r="F72" s="442"/>
      <c r="G72" s="442"/>
      <c r="H72" s="443"/>
      <c r="I72" s="443"/>
      <c r="J72" s="443"/>
      <c r="K72" s="443"/>
      <c r="L72" s="443"/>
      <c r="M72" s="443"/>
      <c r="N72" s="443"/>
      <c r="O72" s="443"/>
      <c r="P72" s="443"/>
      <c r="Q72" s="443"/>
      <c r="R72" s="443"/>
      <c r="S72" s="443"/>
      <c r="T72" s="443"/>
      <c r="U72" s="443"/>
      <c r="V72" s="444"/>
    </row>
    <row r="73" spans="1:22" ht="15" hidden="1" customHeight="1" x14ac:dyDescent="0.35">
      <c r="A73" s="445" t="s">
        <v>62</v>
      </c>
      <c r="B73" s="145" t="s">
        <v>55</v>
      </c>
      <c r="C73" s="50" t="s">
        <v>55</v>
      </c>
      <c r="D73" s="147"/>
      <c r="E73" s="425"/>
      <c r="F73" s="425"/>
      <c r="G73" s="448"/>
      <c r="H73" s="112" t="s">
        <v>64</v>
      </c>
      <c r="I73" s="23"/>
      <c r="J73" s="23"/>
      <c r="K73" s="23"/>
      <c r="L73" s="152"/>
      <c r="M73" s="22"/>
      <c r="N73" s="23"/>
      <c r="O73" s="23"/>
      <c r="P73" s="24"/>
      <c r="Q73" s="73"/>
      <c r="R73" s="23"/>
      <c r="S73" s="23"/>
      <c r="T73" s="23"/>
      <c r="U73" s="23"/>
      <c r="V73" s="24"/>
    </row>
    <row r="74" spans="1:22" ht="15" hidden="1" customHeight="1" x14ac:dyDescent="0.35">
      <c r="A74" s="446"/>
      <c r="B74" s="139"/>
      <c r="C74" s="53"/>
      <c r="D74" s="143"/>
      <c r="E74" s="426"/>
      <c r="F74" s="426"/>
      <c r="G74" s="449"/>
      <c r="H74" s="112" t="s">
        <v>122</v>
      </c>
      <c r="I74" s="11"/>
      <c r="J74" s="11"/>
      <c r="K74" s="11"/>
      <c r="L74" s="86"/>
      <c r="M74" s="76"/>
      <c r="N74" s="11"/>
      <c r="O74" s="11"/>
      <c r="P74" s="13"/>
      <c r="Q74" s="12"/>
      <c r="R74" s="11"/>
      <c r="S74" s="11"/>
      <c r="T74" s="11"/>
      <c r="U74" s="11"/>
      <c r="V74" s="13"/>
    </row>
    <row r="75" spans="1:22" ht="15" hidden="1" thickBot="1" x14ac:dyDescent="0.4">
      <c r="A75" s="446"/>
      <c r="B75" s="139"/>
      <c r="C75" s="53"/>
      <c r="D75" s="143"/>
      <c r="E75" s="426"/>
      <c r="F75" s="426"/>
      <c r="G75" s="449"/>
      <c r="H75" s="112" t="s">
        <v>100</v>
      </c>
      <c r="I75" s="11"/>
      <c r="J75" s="11"/>
      <c r="K75" s="11"/>
      <c r="L75" s="86"/>
      <c r="M75" s="76"/>
      <c r="N75" s="11"/>
      <c r="O75" s="11"/>
      <c r="P75" s="13"/>
      <c r="Q75" s="12"/>
      <c r="R75" s="11"/>
      <c r="S75" s="11"/>
      <c r="T75" s="11"/>
      <c r="U75" s="11"/>
      <c r="V75" s="13"/>
    </row>
    <row r="76" spans="1:22" ht="15" hidden="1" thickBot="1" x14ac:dyDescent="0.4">
      <c r="A76" s="446"/>
      <c r="B76" s="139"/>
      <c r="C76" s="53"/>
      <c r="D76" s="143"/>
      <c r="E76" s="426"/>
      <c r="F76" s="426"/>
      <c r="G76" s="449"/>
      <c r="H76" s="112" t="s">
        <v>70</v>
      </c>
      <c r="I76" s="11"/>
      <c r="J76" s="11"/>
      <c r="K76" s="11"/>
      <c r="L76" s="86"/>
      <c r="M76" s="76"/>
      <c r="N76" s="11"/>
      <c r="O76" s="11"/>
      <c r="P76" s="13"/>
      <c r="Q76" s="12"/>
      <c r="R76" s="11"/>
      <c r="S76" s="11"/>
      <c r="T76" s="11"/>
      <c r="U76" s="11"/>
      <c r="V76" s="13"/>
    </row>
    <row r="77" spans="1:22" ht="3.5" hidden="1" customHeight="1" x14ac:dyDescent="0.35">
      <c r="A77" s="446"/>
      <c r="B77" s="139"/>
      <c r="C77" s="53"/>
      <c r="D77" s="143"/>
      <c r="E77" s="426"/>
      <c r="F77" s="426"/>
      <c r="G77" s="449"/>
      <c r="H77" s="113" t="s">
        <v>72</v>
      </c>
      <c r="I77" s="11"/>
      <c r="J77" s="11"/>
      <c r="K77" s="11"/>
      <c r="L77" s="86"/>
      <c r="M77" s="76"/>
      <c r="N77" s="11"/>
      <c r="O77" s="11"/>
      <c r="P77" s="13"/>
      <c r="Q77" s="12"/>
      <c r="R77" s="11"/>
      <c r="S77" s="11"/>
      <c r="T77" s="11"/>
      <c r="U77" s="11"/>
      <c r="V77" s="13"/>
    </row>
    <row r="78" spans="1:22" ht="15" hidden="1" thickBot="1" x14ac:dyDescent="0.4">
      <c r="A78" s="446"/>
      <c r="B78" s="139"/>
      <c r="C78" s="53"/>
      <c r="D78" s="143"/>
      <c r="E78" s="426"/>
      <c r="F78" s="426"/>
      <c r="G78" s="449"/>
      <c r="H78" s="114" t="s">
        <v>65</v>
      </c>
      <c r="I78" s="18"/>
      <c r="J78" s="19"/>
      <c r="K78" s="19"/>
      <c r="L78" s="87"/>
      <c r="M78" s="18"/>
      <c r="N78" s="19"/>
      <c r="O78" s="19"/>
      <c r="P78" s="20"/>
      <c r="Q78" s="91"/>
      <c r="R78" s="19"/>
      <c r="S78" s="19"/>
      <c r="T78" s="19"/>
      <c r="U78" s="19"/>
      <c r="V78" s="20"/>
    </row>
    <row r="79" spans="1:22" ht="15" hidden="1" thickBot="1" x14ac:dyDescent="0.4">
      <c r="A79" s="446"/>
      <c r="B79" s="139"/>
      <c r="C79" s="53"/>
      <c r="D79" s="143"/>
      <c r="E79" s="426"/>
      <c r="F79" s="426"/>
      <c r="G79" s="449"/>
      <c r="H79" s="114" t="s">
        <v>99</v>
      </c>
      <c r="I79" s="81"/>
      <c r="J79" s="81"/>
      <c r="K79" s="81"/>
      <c r="L79" s="90"/>
      <c r="M79" s="120"/>
      <c r="N79" s="81"/>
      <c r="O79" s="81"/>
      <c r="P79" s="83"/>
      <c r="Q79" s="94"/>
      <c r="R79" s="81"/>
      <c r="S79" s="81"/>
      <c r="T79" s="81"/>
      <c r="U79" s="81"/>
      <c r="V79" s="83"/>
    </row>
    <row r="80" spans="1:22" ht="15" hidden="1" thickBot="1" x14ac:dyDescent="0.4">
      <c r="A80" s="447"/>
      <c r="B80" s="146"/>
      <c r="C80" s="60"/>
      <c r="D80" s="144"/>
      <c r="E80" s="427"/>
      <c r="F80" s="427"/>
      <c r="G80" s="430"/>
      <c r="H80" s="85" t="s">
        <v>66</v>
      </c>
      <c r="I80" s="123">
        <f t="shared" ref="I80:S80" si="10">I73+I74+I75+I76+I77+I78+I79</f>
        <v>0</v>
      </c>
      <c r="J80" s="123">
        <f t="shared" si="10"/>
        <v>0</v>
      </c>
      <c r="K80" s="123">
        <f t="shared" si="10"/>
        <v>0</v>
      </c>
      <c r="L80" s="153">
        <f t="shared" si="10"/>
        <v>0</v>
      </c>
      <c r="M80" s="122">
        <f t="shared" si="10"/>
        <v>0</v>
      </c>
      <c r="N80" s="123">
        <f t="shared" si="10"/>
        <v>0</v>
      </c>
      <c r="O80" s="123">
        <f t="shared" si="10"/>
        <v>0</v>
      </c>
      <c r="P80" s="124">
        <f t="shared" si="10"/>
        <v>0</v>
      </c>
      <c r="Q80" s="125">
        <f t="shared" si="10"/>
        <v>0</v>
      </c>
      <c r="R80" s="123">
        <f t="shared" si="10"/>
        <v>0</v>
      </c>
      <c r="S80" s="123">
        <f t="shared" si="10"/>
        <v>0</v>
      </c>
      <c r="T80" s="123">
        <f>T73+T74+T75+T76+T77+T79</f>
        <v>0</v>
      </c>
      <c r="U80" s="123">
        <f>U73+U74+U75+U76+U77+U78+U79</f>
        <v>0</v>
      </c>
      <c r="V80" s="124">
        <f>V73+V74+V75+V76+V77+V78+V79</f>
        <v>0</v>
      </c>
    </row>
    <row r="81" spans="1:22" ht="15" hidden="1" thickBot="1" x14ac:dyDescent="0.4">
      <c r="A81" s="138" t="s">
        <v>62</v>
      </c>
      <c r="B81" s="139" t="s">
        <v>55</v>
      </c>
      <c r="C81" s="53" t="s">
        <v>61</v>
      </c>
      <c r="D81" s="26"/>
      <c r="E81" s="425"/>
      <c r="F81" s="425"/>
      <c r="G81" s="428"/>
      <c r="H81" s="112" t="s">
        <v>64</v>
      </c>
      <c r="I81" s="11"/>
      <c r="J81" s="11"/>
      <c r="K81" s="11"/>
      <c r="L81" s="86"/>
      <c r="M81" s="76"/>
      <c r="N81" s="11"/>
      <c r="O81" s="11"/>
      <c r="P81" s="13"/>
      <c r="Q81" s="12"/>
      <c r="R81" s="11"/>
      <c r="S81" s="11"/>
      <c r="T81" s="11"/>
      <c r="U81" s="11"/>
      <c r="V81" s="13"/>
    </row>
    <row r="82" spans="1:22" ht="15" hidden="1" thickBot="1" x14ac:dyDescent="0.4">
      <c r="A82" s="138"/>
      <c r="B82" s="139"/>
      <c r="C82" s="53"/>
      <c r="D82" s="26"/>
      <c r="E82" s="426"/>
      <c r="F82" s="426"/>
      <c r="G82" s="429"/>
      <c r="H82" s="112" t="s">
        <v>122</v>
      </c>
      <c r="I82" s="11"/>
      <c r="J82" s="11"/>
      <c r="K82" s="11"/>
      <c r="L82" s="86"/>
      <c r="M82" s="76"/>
      <c r="N82" s="11"/>
      <c r="O82" s="11"/>
      <c r="P82" s="13"/>
      <c r="Q82" s="12"/>
      <c r="R82" s="11"/>
      <c r="S82" s="11"/>
      <c r="T82" s="11"/>
      <c r="U82" s="11"/>
      <c r="V82" s="13"/>
    </row>
    <row r="83" spans="1:22" ht="15" hidden="1" thickBot="1" x14ac:dyDescent="0.4">
      <c r="A83" s="138"/>
      <c r="B83" s="139"/>
      <c r="C83" s="53"/>
      <c r="D83" s="26"/>
      <c r="E83" s="426"/>
      <c r="F83" s="426"/>
      <c r="G83" s="429"/>
      <c r="H83" s="112" t="s">
        <v>100</v>
      </c>
      <c r="I83" s="11"/>
      <c r="J83" s="11"/>
      <c r="K83" s="11"/>
      <c r="L83" s="86"/>
      <c r="M83" s="76"/>
      <c r="N83" s="11"/>
      <c r="O83" s="11"/>
      <c r="P83" s="13"/>
      <c r="Q83" s="12"/>
      <c r="R83" s="11"/>
      <c r="S83" s="11"/>
      <c r="T83" s="11"/>
      <c r="U83" s="11"/>
      <c r="V83" s="13"/>
    </row>
    <row r="84" spans="1:22" ht="15" hidden="1" thickBot="1" x14ac:dyDescent="0.4">
      <c r="A84" s="138"/>
      <c r="B84" s="139"/>
      <c r="C84" s="53"/>
      <c r="D84" s="26"/>
      <c r="E84" s="426"/>
      <c r="F84" s="426"/>
      <c r="G84" s="429"/>
      <c r="H84" s="112" t="s">
        <v>70</v>
      </c>
      <c r="I84" s="11"/>
      <c r="J84" s="11"/>
      <c r="K84" s="11"/>
      <c r="L84" s="86"/>
      <c r="M84" s="76"/>
      <c r="N84" s="11"/>
      <c r="O84" s="11"/>
      <c r="P84" s="13"/>
      <c r="Q84" s="12"/>
      <c r="R84" s="11"/>
      <c r="S84" s="11"/>
      <c r="T84" s="11"/>
      <c r="U84" s="11"/>
      <c r="V84" s="13"/>
    </row>
    <row r="85" spans="1:22" ht="15" hidden="1" thickBot="1" x14ac:dyDescent="0.4">
      <c r="A85" s="138"/>
      <c r="B85" s="139"/>
      <c r="C85" s="53"/>
      <c r="D85" s="26"/>
      <c r="E85" s="426"/>
      <c r="F85" s="426"/>
      <c r="G85" s="429"/>
      <c r="H85" s="113" t="s">
        <v>72</v>
      </c>
      <c r="I85" s="11"/>
      <c r="J85" s="11"/>
      <c r="K85" s="11"/>
      <c r="L85" s="86"/>
      <c r="M85" s="76"/>
      <c r="N85" s="11"/>
      <c r="O85" s="11"/>
      <c r="P85" s="13"/>
      <c r="Q85" s="12"/>
      <c r="R85" s="11"/>
      <c r="S85" s="11"/>
      <c r="T85" s="11"/>
      <c r="U85" s="11"/>
      <c r="V85" s="13"/>
    </row>
    <row r="86" spans="1:22" ht="15" hidden="1" thickBot="1" x14ac:dyDescent="0.4">
      <c r="A86" s="138"/>
      <c r="B86" s="139"/>
      <c r="C86" s="53"/>
      <c r="D86" s="26"/>
      <c r="E86" s="426"/>
      <c r="F86" s="426"/>
      <c r="G86" s="429"/>
      <c r="H86" s="114" t="s">
        <v>65</v>
      </c>
      <c r="I86" s="81"/>
      <c r="J86" s="81"/>
      <c r="K86" s="81"/>
      <c r="L86" s="90"/>
      <c r="M86" s="120"/>
      <c r="N86" s="81"/>
      <c r="O86" s="81"/>
      <c r="P86" s="83"/>
      <c r="Q86" s="18"/>
      <c r="R86" s="19"/>
      <c r="S86" s="19"/>
      <c r="T86" s="19"/>
      <c r="U86" s="81"/>
      <c r="V86" s="83"/>
    </row>
    <row r="87" spans="1:22" ht="15" hidden="1" thickBot="1" x14ac:dyDescent="0.4">
      <c r="A87" s="138"/>
      <c r="B87" s="139"/>
      <c r="C87" s="53"/>
      <c r="D87" s="26"/>
      <c r="E87" s="426"/>
      <c r="F87" s="426"/>
      <c r="G87" s="429"/>
      <c r="H87" s="114" t="s">
        <v>99</v>
      </c>
      <c r="I87" s="27"/>
      <c r="J87" s="27"/>
      <c r="K87" s="27"/>
      <c r="L87" s="88"/>
      <c r="M87" s="95"/>
      <c r="N87" s="27"/>
      <c r="O87" s="27"/>
      <c r="P87" s="28"/>
      <c r="Q87" s="94"/>
      <c r="R87" s="81"/>
      <c r="S87" s="81"/>
      <c r="T87" s="81"/>
      <c r="U87" s="27"/>
      <c r="V87" s="28"/>
    </row>
    <row r="88" spans="1:22" ht="18.5" hidden="1" customHeight="1" x14ac:dyDescent="0.35">
      <c r="A88" s="140"/>
      <c r="B88" s="141"/>
      <c r="C88" s="60"/>
      <c r="D88" s="142"/>
      <c r="E88" s="427"/>
      <c r="F88" s="427"/>
      <c r="G88" s="430"/>
      <c r="H88" s="85" t="s">
        <v>66</v>
      </c>
      <c r="I88" s="79">
        <f t="shared" ref="I88:U88" si="11">I81+I82+I83+I84+I85+I86+I87</f>
        <v>0</v>
      </c>
      <c r="J88" s="79">
        <f t="shared" si="11"/>
        <v>0</v>
      </c>
      <c r="K88" s="79">
        <f t="shared" si="11"/>
        <v>0</v>
      </c>
      <c r="L88" s="89">
        <f t="shared" si="11"/>
        <v>0</v>
      </c>
      <c r="M88" s="96">
        <f t="shared" si="11"/>
        <v>0</v>
      </c>
      <c r="N88" s="79">
        <f t="shared" si="11"/>
        <v>0</v>
      </c>
      <c r="O88" s="79">
        <f t="shared" si="11"/>
        <v>0</v>
      </c>
      <c r="P88" s="80">
        <f t="shared" si="11"/>
        <v>0</v>
      </c>
      <c r="Q88" s="93">
        <f t="shared" si="11"/>
        <v>0</v>
      </c>
      <c r="R88" s="79">
        <f t="shared" si="11"/>
        <v>0</v>
      </c>
      <c r="S88" s="79">
        <f t="shared" si="11"/>
        <v>0</v>
      </c>
      <c r="T88" s="79">
        <f t="shared" si="11"/>
        <v>0</v>
      </c>
      <c r="U88" s="79">
        <f t="shared" si="11"/>
        <v>0</v>
      </c>
      <c r="V88" s="80">
        <f>V81+V82+V83+V84+V85+V87</f>
        <v>0</v>
      </c>
    </row>
    <row r="89" spans="1:22" ht="15" hidden="1" thickBot="1" x14ac:dyDescent="0.4">
      <c r="A89" s="431" t="s">
        <v>62</v>
      </c>
      <c r="B89" s="433" t="s">
        <v>55</v>
      </c>
      <c r="C89" s="412" t="s">
        <v>62</v>
      </c>
      <c r="D89" s="414"/>
      <c r="E89" s="434"/>
      <c r="F89" s="434"/>
      <c r="G89" s="434"/>
      <c r="H89" s="112" t="s">
        <v>64</v>
      </c>
      <c r="I89" s="11"/>
      <c r="J89" s="11"/>
      <c r="K89" s="11"/>
      <c r="L89" s="86"/>
      <c r="M89" s="76"/>
      <c r="N89" s="11"/>
      <c r="O89" s="11"/>
      <c r="P89" s="13"/>
      <c r="Q89" s="12"/>
      <c r="R89" s="11"/>
      <c r="S89" s="11"/>
      <c r="T89" s="11"/>
      <c r="U89" s="11"/>
      <c r="V89" s="13"/>
    </row>
    <row r="90" spans="1:22" ht="15" hidden="1" thickBot="1" x14ac:dyDescent="0.4">
      <c r="A90" s="432"/>
      <c r="B90" s="411"/>
      <c r="C90" s="413"/>
      <c r="D90" s="415"/>
      <c r="E90" s="435"/>
      <c r="F90" s="435"/>
      <c r="G90" s="435"/>
      <c r="H90" s="112" t="s">
        <v>122</v>
      </c>
      <c r="I90" s="11"/>
      <c r="J90" s="11"/>
      <c r="K90" s="11"/>
      <c r="L90" s="86"/>
      <c r="M90" s="76"/>
      <c r="N90" s="11"/>
      <c r="O90" s="11"/>
      <c r="P90" s="13"/>
      <c r="Q90" s="12"/>
      <c r="R90" s="11"/>
      <c r="S90" s="11"/>
      <c r="T90" s="11"/>
      <c r="U90" s="11"/>
      <c r="V90" s="13"/>
    </row>
    <row r="91" spans="1:22" ht="18" hidden="1" customHeight="1" x14ac:dyDescent="0.35">
      <c r="A91" s="432"/>
      <c r="B91" s="411"/>
      <c r="C91" s="413"/>
      <c r="D91" s="415"/>
      <c r="E91" s="435"/>
      <c r="F91" s="435"/>
      <c r="G91" s="435"/>
      <c r="H91" s="112" t="s">
        <v>100</v>
      </c>
      <c r="I91" s="11"/>
      <c r="J91" s="11"/>
      <c r="K91" s="11"/>
      <c r="L91" s="86"/>
      <c r="M91" s="76"/>
      <c r="N91" s="11"/>
      <c r="O91" s="11"/>
      <c r="P91" s="13"/>
      <c r="Q91" s="12"/>
      <c r="R91" s="11"/>
      <c r="S91" s="11"/>
      <c r="T91" s="11"/>
      <c r="U91" s="11"/>
      <c r="V91" s="13"/>
    </row>
    <row r="92" spans="1:22" ht="18.5" hidden="1" customHeight="1" x14ac:dyDescent="0.35">
      <c r="A92" s="432"/>
      <c r="B92" s="411"/>
      <c r="C92" s="413"/>
      <c r="D92" s="415"/>
      <c r="E92" s="435"/>
      <c r="F92" s="435"/>
      <c r="G92" s="435"/>
      <c r="H92" s="112" t="s">
        <v>70</v>
      </c>
      <c r="I92" s="11"/>
      <c r="J92" s="11"/>
      <c r="K92" s="11"/>
      <c r="L92" s="86"/>
      <c r="M92" s="76"/>
      <c r="N92" s="11"/>
      <c r="O92" s="11"/>
      <c r="P92" s="13"/>
      <c r="Q92" s="12"/>
      <c r="R92" s="11"/>
      <c r="S92" s="11"/>
      <c r="T92" s="11"/>
      <c r="U92" s="11"/>
      <c r="V92" s="13"/>
    </row>
    <row r="93" spans="1:22" ht="16.5" hidden="1" customHeight="1" x14ac:dyDescent="0.35">
      <c r="A93" s="432"/>
      <c r="B93" s="411"/>
      <c r="C93" s="413"/>
      <c r="D93" s="415"/>
      <c r="E93" s="435"/>
      <c r="F93" s="435"/>
      <c r="G93" s="435"/>
      <c r="H93" s="113" t="s">
        <v>72</v>
      </c>
      <c r="I93" s="11"/>
      <c r="J93" s="11"/>
      <c r="K93" s="11"/>
      <c r="L93" s="86"/>
      <c r="M93" s="76"/>
      <c r="N93" s="11"/>
      <c r="O93" s="11"/>
      <c r="P93" s="13"/>
      <c r="Q93" s="12"/>
      <c r="R93" s="11"/>
      <c r="S93" s="11"/>
      <c r="T93" s="11"/>
      <c r="U93" s="11"/>
      <c r="V93" s="13"/>
    </row>
    <row r="94" spans="1:22" ht="3" hidden="1" customHeight="1" x14ac:dyDescent="0.35">
      <c r="A94" s="432"/>
      <c r="B94" s="411"/>
      <c r="C94" s="413"/>
      <c r="D94" s="415"/>
      <c r="E94" s="435"/>
      <c r="F94" s="435"/>
      <c r="G94" s="435"/>
      <c r="H94" s="114" t="s">
        <v>65</v>
      </c>
      <c r="I94" s="81"/>
      <c r="J94" s="81"/>
      <c r="K94" s="81"/>
      <c r="L94" s="90"/>
      <c r="M94" s="120"/>
      <c r="N94" s="81"/>
      <c r="O94" s="81"/>
      <c r="P94" s="83"/>
      <c r="Q94" s="18"/>
      <c r="R94" s="19"/>
      <c r="S94" s="19"/>
      <c r="T94" s="19"/>
      <c r="U94" s="81"/>
      <c r="V94" s="83"/>
    </row>
    <row r="95" spans="1:22" ht="18" hidden="1" customHeight="1" x14ac:dyDescent="0.35">
      <c r="A95" s="432"/>
      <c r="B95" s="411"/>
      <c r="C95" s="413"/>
      <c r="D95" s="415"/>
      <c r="E95" s="435"/>
      <c r="F95" s="435"/>
      <c r="G95" s="435"/>
      <c r="H95" s="114" t="s">
        <v>99</v>
      </c>
      <c r="I95" s="27"/>
      <c r="J95" s="27"/>
      <c r="K95" s="27"/>
      <c r="L95" s="88"/>
      <c r="M95" s="95"/>
      <c r="N95" s="27"/>
      <c r="O95" s="27"/>
      <c r="P95" s="28"/>
      <c r="Q95" s="94"/>
      <c r="R95" s="81"/>
      <c r="S95" s="81"/>
      <c r="T95" s="81"/>
      <c r="U95" s="27"/>
      <c r="V95" s="28"/>
    </row>
    <row r="96" spans="1:22" ht="19.5" hidden="1" customHeight="1" x14ac:dyDescent="0.35">
      <c r="A96" s="421"/>
      <c r="B96" s="411"/>
      <c r="C96" s="423"/>
      <c r="D96" s="424"/>
      <c r="E96" s="407"/>
      <c r="F96" s="407"/>
      <c r="G96" s="436"/>
      <c r="H96" s="85" t="s">
        <v>66</v>
      </c>
      <c r="I96" s="79">
        <f t="shared" ref="I96:O96" si="12">I89+I90+I91+I92+I93+I94+I95</f>
        <v>0</v>
      </c>
      <c r="J96" s="79">
        <f t="shared" si="12"/>
        <v>0</v>
      </c>
      <c r="K96" s="79">
        <f t="shared" si="12"/>
        <v>0</v>
      </c>
      <c r="L96" s="89">
        <f t="shared" si="12"/>
        <v>0</v>
      </c>
      <c r="M96" s="96">
        <f t="shared" si="12"/>
        <v>0</v>
      </c>
      <c r="N96" s="79">
        <f t="shared" si="12"/>
        <v>0</v>
      </c>
      <c r="O96" s="79">
        <f t="shared" si="12"/>
        <v>0</v>
      </c>
      <c r="P96" s="80">
        <f>P89+P90+P91+P92+P93+P95</f>
        <v>0</v>
      </c>
      <c r="Q96" s="93">
        <f t="shared" ref="Q96:V96" si="13">Q89+Q90+Q91+Q92+Q93+Q94+Q95</f>
        <v>0</v>
      </c>
      <c r="R96" s="79">
        <f t="shared" si="13"/>
        <v>0</v>
      </c>
      <c r="S96" s="79">
        <f t="shared" si="13"/>
        <v>0</v>
      </c>
      <c r="T96" s="79">
        <f t="shared" si="13"/>
        <v>0</v>
      </c>
      <c r="U96" s="79">
        <f t="shared" si="13"/>
        <v>0</v>
      </c>
      <c r="V96" s="80">
        <f t="shared" si="13"/>
        <v>0</v>
      </c>
    </row>
    <row r="97" spans="1:22" ht="15" hidden="1" thickBot="1" x14ac:dyDescent="0.4">
      <c r="A97" s="39" t="s">
        <v>62</v>
      </c>
      <c r="B97" s="197" t="s">
        <v>55</v>
      </c>
      <c r="C97" s="394" t="s">
        <v>67</v>
      </c>
      <c r="D97" s="394"/>
      <c r="E97" s="394"/>
      <c r="F97" s="394"/>
      <c r="G97" s="394"/>
      <c r="H97" s="395"/>
      <c r="I97" s="148">
        <f t="shared" ref="I97:V97" si="14">I80+I88+I96</f>
        <v>0</v>
      </c>
      <c r="J97" s="148">
        <f t="shared" si="14"/>
        <v>0</v>
      </c>
      <c r="K97" s="148">
        <f t="shared" si="14"/>
        <v>0</v>
      </c>
      <c r="L97" s="154">
        <f t="shared" si="14"/>
        <v>0</v>
      </c>
      <c r="M97" s="156">
        <f t="shared" si="14"/>
        <v>0</v>
      </c>
      <c r="N97" s="157">
        <f t="shared" si="14"/>
        <v>0</v>
      </c>
      <c r="O97" s="157">
        <f t="shared" si="14"/>
        <v>0</v>
      </c>
      <c r="P97" s="158">
        <f t="shared" si="14"/>
        <v>0</v>
      </c>
      <c r="Q97" s="155">
        <f t="shared" si="14"/>
        <v>0</v>
      </c>
      <c r="R97" s="148">
        <f t="shared" si="14"/>
        <v>0</v>
      </c>
      <c r="S97" s="148">
        <f t="shared" si="14"/>
        <v>0</v>
      </c>
      <c r="T97" s="148">
        <f t="shared" si="14"/>
        <v>0</v>
      </c>
      <c r="U97" s="148">
        <f t="shared" si="14"/>
        <v>0</v>
      </c>
      <c r="V97" s="148">
        <f t="shared" si="14"/>
        <v>0</v>
      </c>
    </row>
    <row r="98" spans="1:22" ht="15" hidden="1" thickBot="1" x14ac:dyDescent="0.4">
      <c r="A98" s="40" t="s">
        <v>62</v>
      </c>
      <c r="B98" s="396" t="s">
        <v>68</v>
      </c>
      <c r="C98" s="396"/>
      <c r="D98" s="396"/>
      <c r="E98" s="396"/>
      <c r="F98" s="396"/>
      <c r="G98" s="396"/>
      <c r="H98" s="396"/>
      <c r="I98" s="44">
        <f t="shared" ref="I98:P98" si="15">I97*1</f>
        <v>0</v>
      </c>
      <c r="J98" s="44">
        <f t="shared" si="15"/>
        <v>0</v>
      </c>
      <c r="K98" s="44">
        <f t="shared" si="15"/>
        <v>0</v>
      </c>
      <c r="L98" s="159">
        <f t="shared" si="15"/>
        <v>0</v>
      </c>
      <c r="M98" s="161">
        <f t="shared" si="15"/>
        <v>0</v>
      </c>
      <c r="N98" s="32">
        <f t="shared" si="15"/>
        <v>0</v>
      </c>
      <c r="O98" s="32">
        <f t="shared" si="15"/>
        <v>0</v>
      </c>
      <c r="P98" s="33">
        <f t="shared" si="15"/>
        <v>0</v>
      </c>
      <c r="Q98" s="160">
        <v>0</v>
      </c>
      <c r="R98" s="44">
        <v>0</v>
      </c>
      <c r="S98" s="44">
        <v>0</v>
      </c>
      <c r="T98" s="44">
        <v>0</v>
      </c>
      <c r="U98" s="44">
        <f>U97*1</f>
        <v>0</v>
      </c>
      <c r="V98" s="45">
        <f>V97*1</f>
        <v>0</v>
      </c>
    </row>
    <row r="99" spans="1:22" ht="15" hidden="1" thickBot="1" x14ac:dyDescent="0.4">
      <c r="A99" s="41" t="s">
        <v>63</v>
      </c>
      <c r="B99" s="416"/>
      <c r="C99" s="416"/>
      <c r="D99" s="416"/>
      <c r="E99" s="416"/>
      <c r="F99" s="416"/>
      <c r="G99" s="416"/>
      <c r="H99" s="416"/>
      <c r="I99" s="416"/>
      <c r="J99" s="416"/>
      <c r="K99" s="416"/>
      <c r="L99" s="416"/>
      <c r="M99" s="416"/>
      <c r="N99" s="416"/>
      <c r="O99" s="416"/>
      <c r="P99" s="416"/>
      <c r="Q99" s="416"/>
      <c r="R99" s="416"/>
      <c r="S99" s="416"/>
      <c r="T99" s="416"/>
      <c r="U99" s="416"/>
      <c r="V99" s="417"/>
    </row>
    <row r="100" spans="1:22" ht="15" hidden="1" thickBot="1" x14ac:dyDescent="0.4">
      <c r="A100" s="34" t="s">
        <v>63</v>
      </c>
      <c r="B100" s="29" t="s">
        <v>55</v>
      </c>
      <c r="C100" s="418"/>
      <c r="D100" s="419"/>
      <c r="E100" s="419"/>
      <c r="F100" s="419"/>
      <c r="G100" s="419"/>
      <c r="H100" s="419"/>
      <c r="I100" s="419"/>
      <c r="J100" s="419"/>
      <c r="K100" s="419"/>
      <c r="L100" s="419"/>
      <c r="M100" s="419"/>
      <c r="N100" s="419"/>
      <c r="O100" s="419"/>
      <c r="P100" s="419"/>
      <c r="Q100" s="419"/>
      <c r="R100" s="419"/>
      <c r="S100" s="419"/>
      <c r="T100" s="419"/>
      <c r="U100" s="419"/>
      <c r="V100" s="420"/>
    </row>
    <row r="101" spans="1:22" ht="15" hidden="1" thickBot="1" x14ac:dyDescent="0.4">
      <c r="A101" s="421" t="s">
        <v>63</v>
      </c>
      <c r="B101" s="422" t="s">
        <v>55</v>
      </c>
      <c r="C101" s="423" t="s">
        <v>55</v>
      </c>
      <c r="D101" s="424"/>
      <c r="E101" s="405"/>
      <c r="F101" s="407"/>
      <c r="G101" s="407"/>
      <c r="H101" s="112" t="s">
        <v>64</v>
      </c>
      <c r="I101" s="11"/>
      <c r="J101" s="11"/>
      <c r="K101" s="11"/>
      <c r="L101" s="86"/>
      <c r="M101" s="22"/>
      <c r="N101" s="23"/>
      <c r="O101" s="23"/>
      <c r="P101" s="24"/>
      <c r="Q101" s="12"/>
      <c r="R101" s="11"/>
      <c r="S101" s="11"/>
      <c r="T101" s="86"/>
      <c r="U101" s="105"/>
      <c r="V101" s="100"/>
    </row>
    <row r="102" spans="1:22" ht="15" hidden="1" thickBot="1" x14ac:dyDescent="0.4">
      <c r="A102" s="421"/>
      <c r="B102" s="422"/>
      <c r="C102" s="423"/>
      <c r="D102" s="424"/>
      <c r="E102" s="405"/>
      <c r="F102" s="407"/>
      <c r="G102" s="407"/>
      <c r="H102" s="112" t="s">
        <v>122</v>
      </c>
      <c r="I102" s="11"/>
      <c r="J102" s="11"/>
      <c r="K102" s="11"/>
      <c r="L102" s="86"/>
      <c r="M102" s="76"/>
      <c r="N102" s="11"/>
      <c r="O102" s="11"/>
      <c r="P102" s="13"/>
      <c r="Q102" s="12"/>
      <c r="R102" s="11"/>
      <c r="S102" s="11"/>
      <c r="T102" s="86"/>
      <c r="U102" s="106"/>
      <c r="V102" s="100"/>
    </row>
    <row r="103" spans="1:22" ht="15" hidden="1" thickBot="1" x14ac:dyDescent="0.4">
      <c r="A103" s="400"/>
      <c r="B103" s="401"/>
      <c r="C103" s="402"/>
      <c r="D103" s="403"/>
      <c r="E103" s="405"/>
      <c r="F103" s="392"/>
      <c r="G103" s="392"/>
      <c r="H103" s="112" t="s">
        <v>100</v>
      </c>
      <c r="I103" s="19"/>
      <c r="J103" s="19"/>
      <c r="K103" s="19"/>
      <c r="L103" s="87"/>
      <c r="M103" s="18"/>
      <c r="N103" s="19"/>
      <c r="O103" s="19"/>
      <c r="P103" s="20"/>
      <c r="Q103" s="91"/>
      <c r="R103" s="19"/>
      <c r="S103" s="19"/>
      <c r="T103" s="87"/>
      <c r="U103" s="21"/>
      <c r="V103" s="101"/>
    </row>
    <row r="104" spans="1:22" ht="15" hidden="1" thickBot="1" x14ac:dyDescent="0.4">
      <c r="A104" s="400"/>
      <c r="B104" s="401"/>
      <c r="C104" s="402"/>
      <c r="D104" s="403"/>
      <c r="E104" s="405"/>
      <c r="F104" s="392"/>
      <c r="G104" s="392"/>
      <c r="H104" s="112" t="s">
        <v>70</v>
      </c>
      <c r="I104" s="19"/>
      <c r="J104" s="19"/>
      <c r="K104" s="19"/>
      <c r="L104" s="87"/>
      <c r="M104" s="18"/>
      <c r="N104" s="19"/>
      <c r="O104" s="19"/>
      <c r="P104" s="20"/>
      <c r="Q104" s="91"/>
      <c r="R104" s="19"/>
      <c r="S104" s="19"/>
      <c r="T104" s="87"/>
      <c r="U104" s="21"/>
      <c r="V104" s="101"/>
    </row>
    <row r="105" spans="1:22" ht="15" hidden="1" thickBot="1" x14ac:dyDescent="0.4">
      <c r="A105" s="400"/>
      <c r="B105" s="401"/>
      <c r="C105" s="402"/>
      <c r="D105" s="403"/>
      <c r="E105" s="405"/>
      <c r="F105" s="392"/>
      <c r="G105" s="392"/>
      <c r="H105" s="113" t="s">
        <v>72</v>
      </c>
      <c r="I105" s="19"/>
      <c r="J105" s="19"/>
      <c r="K105" s="19"/>
      <c r="L105" s="87"/>
      <c r="M105" s="18"/>
      <c r="N105" s="19"/>
      <c r="O105" s="19"/>
      <c r="P105" s="20"/>
      <c r="Q105" s="91"/>
      <c r="R105" s="19"/>
      <c r="S105" s="19"/>
      <c r="T105" s="87"/>
      <c r="U105" s="21"/>
      <c r="V105" s="101"/>
    </row>
    <row r="106" spans="1:22" ht="15" hidden="1" thickBot="1" x14ac:dyDescent="0.4">
      <c r="A106" s="400"/>
      <c r="B106" s="401"/>
      <c r="C106" s="402"/>
      <c r="D106" s="403"/>
      <c r="E106" s="405"/>
      <c r="F106" s="392"/>
      <c r="G106" s="392"/>
      <c r="H106" s="114" t="s">
        <v>65</v>
      </c>
      <c r="I106" s="27"/>
      <c r="J106" s="27"/>
      <c r="K106" s="27"/>
      <c r="L106" s="88"/>
      <c r="M106" s="95"/>
      <c r="N106" s="27"/>
      <c r="O106" s="27"/>
      <c r="P106" s="28"/>
      <c r="Q106" s="92"/>
      <c r="R106" s="27"/>
      <c r="S106" s="27"/>
      <c r="T106" s="88"/>
      <c r="U106" s="107"/>
      <c r="V106" s="102"/>
    </row>
    <row r="107" spans="1:22" ht="15" hidden="1" thickBot="1" x14ac:dyDescent="0.4">
      <c r="A107" s="400"/>
      <c r="B107" s="401"/>
      <c r="C107" s="402"/>
      <c r="D107" s="403"/>
      <c r="E107" s="405"/>
      <c r="F107" s="392"/>
      <c r="G107" s="392"/>
      <c r="H107" s="114" t="s">
        <v>99</v>
      </c>
      <c r="I107" s="27"/>
      <c r="J107" s="27"/>
      <c r="K107" s="27"/>
      <c r="L107" s="88"/>
      <c r="M107" s="95"/>
      <c r="N107" s="27"/>
      <c r="O107" s="27"/>
      <c r="P107" s="28"/>
      <c r="Q107" s="92"/>
      <c r="R107" s="27"/>
      <c r="S107" s="27"/>
      <c r="T107" s="88"/>
      <c r="U107" s="107"/>
      <c r="V107" s="102"/>
    </row>
    <row r="108" spans="1:22" ht="19.5" hidden="1" customHeight="1" x14ac:dyDescent="0.35">
      <c r="A108" s="400"/>
      <c r="B108" s="401"/>
      <c r="C108" s="402"/>
      <c r="D108" s="403"/>
      <c r="E108" s="406"/>
      <c r="F108" s="392"/>
      <c r="G108" s="393"/>
      <c r="H108" s="85" t="s">
        <v>66</v>
      </c>
      <c r="I108" s="25">
        <f t="shared" ref="I108:V108" si="16">I101+I102+I103+I104+I105+I106+I107</f>
        <v>0</v>
      </c>
      <c r="J108" s="25">
        <f t="shared" si="16"/>
        <v>0</v>
      </c>
      <c r="K108" s="25">
        <f t="shared" si="16"/>
        <v>0</v>
      </c>
      <c r="L108" s="162">
        <f t="shared" si="16"/>
        <v>0</v>
      </c>
      <c r="M108" s="166">
        <f t="shared" si="16"/>
        <v>0</v>
      </c>
      <c r="N108" s="25">
        <f t="shared" si="16"/>
        <v>0</v>
      </c>
      <c r="O108" s="25">
        <f t="shared" si="16"/>
        <v>0</v>
      </c>
      <c r="P108" s="149">
        <f t="shared" si="16"/>
        <v>0</v>
      </c>
      <c r="Q108" s="164">
        <f t="shared" si="16"/>
        <v>0</v>
      </c>
      <c r="R108" s="25">
        <f t="shared" si="16"/>
        <v>0</v>
      </c>
      <c r="S108" s="25">
        <f t="shared" si="16"/>
        <v>0</v>
      </c>
      <c r="T108" s="162">
        <f t="shared" si="16"/>
        <v>0</v>
      </c>
      <c r="U108" s="174">
        <f t="shared" si="16"/>
        <v>0</v>
      </c>
      <c r="V108" s="171">
        <f t="shared" si="16"/>
        <v>0</v>
      </c>
    </row>
    <row r="109" spans="1:22" ht="5.5" hidden="1" customHeight="1" x14ac:dyDescent="0.35">
      <c r="A109" s="408" t="s">
        <v>63</v>
      </c>
      <c r="B109" s="410" t="s">
        <v>55</v>
      </c>
      <c r="C109" s="412" t="s">
        <v>61</v>
      </c>
      <c r="D109" s="414"/>
      <c r="E109" s="404"/>
      <c r="F109" s="392"/>
      <c r="G109" s="392"/>
      <c r="H109" s="112" t="s">
        <v>64</v>
      </c>
      <c r="I109" s="11"/>
      <c r="J109" s="11"/>
      <c r="K109" s="11"/>
      <c r="L109" s="86"/>
      <c r="M109" s="76"/>
      <c r="N109" s="11"/>
      <c r="O109" s="11"/>
      <c r="P109" s="13"/>
      <c r="Q109" s="12"/>
      <c r="R109" s="11"/>
      <c r="S109" s="11"/>
      <c r="T109" s="86"/>
      <c r="U109" s="106"/>
      <c r="V109" s="100"/>
    </row>
    <row r="110" spans="1:22" ht="15" hidden="1" thickBot="1" x14ac:dyDescent="0.4">
      <c r="A110" s="409"/>
      <c r="B110" s="411"/>
      <c r="C110" s="413"/>
      <c r="D110" s="415"/>
      <c r="E110" s="405"/>
      <c r="F110" s="392"/>
      <c r="G110" s="392"/>
      <c r="H110" s="112" t="s">
        <v>122</v>
      </c>
      <c r="I110" s="11"/>
      <c r="J110" s="11"/>
      <c r="K110" s="11"/>
      <c r="L110" s="86"/>
      <c r="M110" s="76"/>
      <c r="N110" s="11"/>
      <c r="O110" s="11"/>
      <c r="P110" s="13"/>
      <c r="Q110" s="12"/>
      <c r="R110" s="11"/>
      <c r="S110" s="11"/>
      <c r="T110" s="86"/>
      <c r="U110" s="106"/>
      <c r="V110" s="100"/>
    </row>
    <row r="111" spans="1:22" ht="15" hidden="1" thickBot="1" x14ac:dyDescent="0.4">
      <c r="A111" s="409"/>
      <c r="B111" s="411"/>
      <c r="C111" s="413"/>
      <c r="D111" s="415"/>
      <c r="E111" s="405"/>
      <c r="F111" s="392"/>
      <c r="G111" s="392"/>
      <c r="H111" s="112" t="s">
        <v>100</v>
      </c>
      <c r="I111" s="19"/>
      <c r="J111" s="19"/>
      <c r="K111" s="19"/>
      <c r="L111" s="87"/>
      <c r="M111" s="18"/>
      <c r="N111" s="19"/>
      <c r="O111" s="19"/>
      <c r="P111" s="20"/>
      <c r="Q111" s="91"/>
      <c r="R111" s="19"/>
      <c r="S111" s="19"/>
      <c r="T111" s="87"/>
      <c r="U111" s="21"/>
      <c r="V111" s="101"/>
    </row>
    <row r="112" spans="1:22" ht="15" hidden="1" thickBot="1" x14ac:dyDescent="0.4">
      <c r="A112" s="409"/>
      <c r="B112" s="411"/>
      <c r="C112" s="413"/>
      <c r="D112" s="415"/>
      <c r="E112" s="405"/>
      <c r="F112" s="392"/>
      <c r="G112" s="392"/>
      <c r="H112" s="112" t="s">
        <v>70</v>
      </c>
      <c r="I112" s="19"/>
      <c r="J112" s="19"/>
      <c r="K112" s="19"/>
      <c r="L112" s="87"/>
      <c r="M112" s="18"/>
      <c r="N112" s="19"/>
      <c r="O112" s="19"/>
      <c r="P112" s="20"/>
      <c r="Q112" s="91"/>
      <c r="R112" s="19"/>
      <c r="S112" s="19"/>
      <c r="T112" s="87"/>
      <c r="U112" s="21"/>
      <c r="V112" s="101"/>
    </row>
    <row r="113" spans="1:22" ht="15" hidden="1" thickBot="1" x14ac:dyDescent="0.4">
      <c r="A113" s="409"/>
      <c r="B113" s="411"/>
      <c r="C113" s="413"/>
      <c r="D113" s="415"/>
      <c r="E113" s="405"/>
      <c r="F113" s="392"/>
      <c r="G113" s="392"/>
      <c r="H113" s="113" t="s">
        <v>72</v>
      </c>
      <c r="I113" s="19"/>
      <c r="J113" s="19"/>
      <c r="K113" s="19"/>
      <c r="L113" s="87"/>
      <c r="M113" s="18"/>
      <c r="N113" s="19"/>
      <c r="O113" s="19"/>
      <c r="P113" s="20"/>
      <c r="Q113" s="91"/>
      <c r="R113" s="19"/>
      <c r="S113" s="19"/>
      <c r="T113" s="87"/>
      <c r="U113" s="21"/>
      <c r="V113" s="101"/>
    </row>
    <row r="114" spans="1:22" ht="15" hidden="1" thickBot="1" x14ac:dyDescent="0.4">
      <c r="A114" s="409"/>
      <c r="B114" s="411"/>
      <c r="C114" s="413"/>
      <c r="D114" s="415"/>
      <c r="E114" s="405"/>
      <c r="F114" s="392"/>
      <c r="G114" s="392"/>
      <c r="H114" s="114" t="s">
        <v>65</v>
      </c>
      <c r="I114" s="27"/>
      <c r="J114" s="27"/>
      <c r="K114" s="27"/>
      <c r="L114" s="88"/>
      <c r="M114" s="95"/>
      <c r="N114" s="27"/>
      <c r="O114" s="27"/>
      <c r="P114" s="28"/>
      <c r="Q114" s="92"/>
      <c r="R114" s="27"/>
      <c r="S114" s="27"/>
      <c r="T114" s="88"/>
      <c r="U114" s="107"/>
      <c r="V114" s="102"/>
    </row>
    <row r="115" spans="1:22" ht="15" hidden="1" thickBot="1" x14ac:dyDescent="0.4">
      <c r="A115" s="409"/>
      <c r="B115" s="411"/>
      <c r="C115" s="413"/>
      <c r="D115" s="415"/>
      <c r="E115" s="405"/>
      <c r="F115" s="392"/>
      <c r="G115" s="392"/>
      <c r="H115" s="114" t="s">
        <v>99</v>
      </c>
      <c r="I115" s="27"/>
      <c r="J115" s="27"/>
      <c r="K115" s="27"/>
      <c r="L115" s="88"/>
      <c r="M115" s="95"/>
      <c r="N115" s="27"/>
      <c r="O115" s="27"/>
      <c r="P115" s="28"/>
      <c r="Q115" s="92"/>
      <c r="R115" s="27"/>
      <c r="S115" s="27"/>
      <c r="T115" s="88"/>
      <c r="U115" s="107"/>
      <c r="V115" s="102"/>
    </row>
    <row r="116" spans="1:22" ht="19.5" hidden="1" customHeight="1" x14ac:dyDescent="0.35">
      <c r="A116" s="409"/>
      <c r="B116" s="411"/>
      <c r="C116" s="413"/>
      <c r="D116" s="415"/>
      <c r="E116" s="406"/>
      <c r="F116" s="392"/>
      <c r="G116" s="393"/>
      <c r="H116" s="85" t="s">
        <v>66</v>
      </c>
      <c r="I116" s="25">
        <f t="shared" ref="I116:V116" si="17">I109+I110+I111+I112+I113+I114+I115</f>
        <v>0</v>
      </c>
      <c r="J116" s="25">
        <f t="shared" si="17"/>
        <v>0</v>
      </c>
      <c r="K116" s="25">
        <f t="shared" si="17"/>
        <v>0</v>
      </c>
      <c r="L116" s="162">
        <f t="shared" si="17"/>
        <v>0</v>
      </c>
      <c r="M116" s="166">
        <f t="shared" si="17"/>
        <v>0</v>
      </c>
      <c r="N116" s="25">
        <f t="shared" si="17"/>
        <v>0</v>
      </c>
      <c r="O116" s="25">
        <f t="shared" si="17"/>
        <v>0</v>
      </c>
      <c r="P116" s="149">
        <f t="shared" si="17"/>
        <v>0</v>
      </c>
      <c r="Q116" s="164">
        <f t="shared" si="17"/>
        <v>0</v>
      </c>
      <c r="R116" s="25">
        <f t="shared" si="17"/>
        <v>0</v>
      </c>
      <c r="S116" s="25">
        <f t="shared" si="17"/>
        <v>0</v>
      </c>
      <c r="T116" s="162">
        <f t="shared" si="17"/>
        <v>0</v>
      </c>
      <c r="U116" s="174">
        <f t="shared" si="17"/>
        <v>0</v>
      </c>
      <c r="V116" s="171">
        <f t="shared" si="17"/>
        <v>0</v>
      </c>
    </row>
    <row r="117" spans="1:22" ht="15" hidden="1" thickBot="1" x14ac:dyDescent="0.4">
      <c r="A117" s="400" t="s">
        <v>63</v>
      </c>
      <c r="B117" s="401" t="s">
        <v>55</v>
      </c>
      <c r="C117" s="402" t="s">
        <v>62</v>
      </c>
      <c r="D117" s="403"/>
      <c r="E117" s="404"/>
      <c r="F117" s="392"/>
      <c r="G117" s="392"/>
      <c r="H117" s="112" t="s">
        <v>64</v>
      </c>
      <c r="I117" s="11"/>
      <c r="J117" s="11"/>
      <c r="K117" s="11"/>
      <c r="L117" s="86"/>
      <c r="M117" s="76"/>
      <c r="N117" s="11"/>
      <c r="O117" s="11"/>
      <c r="P117" s="13"/>
      <c r="Q117" s="12"/>
      <c r="R117" s="11"/>
      <c r="S117" s="11"/>
      <c r="T117" s="86"/>
      <c r="U117" s="106"/>
      <c r="V117" s="100"/>
    </row>
    <row r="118" spans="1:22" ht="15" hidden="1" thickBot="1" x14ac:dyDescent="0.4">
      <c r="A118" s="400"/>
      <c r="B118" s="401"/>
      <c r="C118" s="402"/>
      <c r="D118" s="403"/>
      <c r="E118" s="405"/>
      <c r="F118" s="392"/>
      <c r="G118" s="392"/>
      <c r="H118" s="112" t="s">
        <v>122</v>
      </c>
      <c r="I118" s="11"/>
      <c r="J118" s="11"/>
      <c r="K118" s="11"/>
      <c r="L118" s="86"/>
      <c r="M118" s="76"/>
      <c r="N118" s="11"/>
      <c r="O118" s="11"/>
      <c r="P118" s="13"/>
      <c r="Q118" s="12"/>
      <c r="R118" s="11"/>
      <c r="S118" s="11"/>
      <c r="T118" s="86"/>
      <c r="U118" s="106"/>
      <c r="V118" s="100"/>
    </row>
    <row r="119" spans="1:22" ht="15" hidden="1" thickBot="1" x14ac:dyDescent="0.4">
      <c r="A119" s="400"/>
      <c r="B119" s="401"/>
      <c r="C119" s="402"/>
      <c r="D119" s="403"/>
      <c r="E119" s="405"/>
      <c r="F119" s="392"/>
      <c r="G119" s="392"/>
      <c r="H119" s="112" t="s">
        <v>100</v>
      </c>
      <c r="I119" s="19"/>
      <c r="J119" s="19"/>
      <c r="K119" s="19"/>
      <c r="L119" s="87"/>
      <c r="M119" s="18"/>
      <c r="N119" s="19"/>
      <c r="O119" s="19"/>
      <c r="P119" s="20"/>
      <c r="Q119" s="91"/>
      <c r="R119" s="19"/>
      <c r="S119" s="19"/>
      <c r="T119" s="87"/>
      <c r="U119" s="21"/>
      <c r="V119" s="101"/>
    </row>
    <row r="120" spans="1:22" ht="15" hidden="1" thickBot="1" x14ac:dyDescent="0.4">
      <c r="A120" s="400"/>
      <c r="B120" s="401"/>
      <c r="C120" s="402"/>
      <c r="D120" s="403"/>
      <c r="E120" s="405"/>
      <c r="F120" s="392"/>
      <c r="G120" s="392"/>
      <c r="H120" s="112" t="s">
        <v>70</v>
      </c>
      <c r="I120" s="19"/>
      <c r="J120" s="19"/>
      <c r="K120" s="19"/>
      <c r="L120" s="87"/>
      <c r="M120" s="18"/>
      <c r="N120" s="19"/>
      <c r="O120" s="19"/>
      <c r="P120" s="20"/>
      <c r="Q120" s="91"/>
      <c r="R120" s="19"/>
      <c r="S120" s="19"/>
      <c r="T120" s="87"/>
      <c r="U120" s="21"/>
      <c r="V120" s="101"/>
    </row>
    <row r="121" spans="1:22" ht="15" hidden="1" thickBot="1" x14ac:dyDescent="0.4">
      <c r="A121" s="400"/>
      <c r="B121" s="401"/>
      <c r="C121" s="402"/>
      <c r="D121" s="403"/>
      <c r="E121" s="405"/>
      <c r="F121" s="392"/>
      <c r="G121" s="392"/>
      <c r="H121" s="113" t="s">
        <v>72</v>
      </c>
      <c r="I121" s="19"/>
      <c r="J121" s="19"/>
      <c r="K121" s="19"/>
      <c r="L121" s="87"/>
      <c r="M121" s="18"/>
      <c r="N121" s="19"/>
      <c r="O121" s="19"/>
      <c r="P121" s="20"/>
      <c r="Q121" s="91"/>
      <c r="R121" s="19"/>
      <c r="S121" s="19"/>
      <c r="T121" s="87"/>
      <c r="U121" s="21"/>
      <c r="V121" s="101"/>
    </row>
    <row r="122" spans="1:22" ht="15" hidden="1" thickBot="1" x14ac:dyDescent="0.4">
      <c r="A122" s="400"/>
      <c r="B122" s="401"/>
      <c r="C122" s="402"/>
      <c r="D122" s="403"/>
      <c r="E122" s="405"/>
      <c r="F122" s="392"/>
      <c r="G122" s="392"/>
      <c r="H122" s="114" t="s">
        <v>65</v>
      </c>
      <c r="I122" s="27"/>
      <c r="J122" s="27"/>
      <c r="K122" s="27"/>
      <c r="L122" s="88"/>
      <c r="M122" s="95"/>
      <c r="N122" s="27"/>
      <c r="O122" s="27"/>
      <c r="P122" s="28"/>
      <c r="Q122" s="92"/>
      <c r="R122" s="27"/>
      <c r="S122" s="27"/>
      <c r="T122" s="88"/>
      <c r="U122" s="107"/>
      <c r="V122" s="102"/>
    </row>
    <row r="123" spans="1:22" ht="19.5" hidden="1" customHeight="1" x14ac:dyDescent="0.35">
      <c r="A123" s="400"/>
      <c r="B123" s="401"/>
      <c r="C123" s="402"/>
      <c r="D123" s="403"/>
      <c r="E123" s="405"/>
      <c r="F123" s="392"/>
      <c r="G123" s="392"/>
      <c r="H123" s="116" t="s">
        <v>99</v>
      </c>
      <c r="I123" s="150"/>
      <c r="J123" s="150"/>
      <c r="K123" s="150"/>
      <c r="L123" s="163"/>
      <c r="M123" s="167"/>
      <c r="N123" s="150"/>
      <c r="O123" s="150"/>
      <c r="P123" s="151"/>
      <c r="Q123" s="165"/>
      <c r="R123" s="150"/>
      <c r="S123" s="150"/>
      <c r="T123" s="163"/>
      <c r="U123" s="175"/>
      <c r="V123" s="172"/>
    </row>
    <row r="124" spans="1:22" ht="23" hidden="1" customHeight="1" x14ac:dyDescent="0.35">
      <c r="A124" s="400"/>
      <c r="B124" s="401"/>
      <c r="C124" s="402"/>
      <c r="D124" s="403"/>
      <c r="E124" s="406"/>
      <c r="F124" s="392"/>
      <c r="G124" s="393"/>
      <c r="H124" s="178" t="s">
        <v>66</v>
      </c>
      <c r="I124" s="164">
        <f t="shared" ref="I124:V124" si="18">I117+I118+I119+I120+I121+I122+I123</f>
        <v>0</v>
      </c>
      <c r="J124" s="25">
        <f t="shared" si="18"/>
        <v>0</v>
      </c>
      <c r="K124" s="25">
        <f t="shared" si="18"/>
        <v>0</v>
      </c>
      <c r="L124" s="162">
        <f t="shared" si="18"/>
        <v>0</v>
      </c>
      <c r="M124" s="166">
        <f t="shared" si="18"/>
        <v>0</v>
      </c>
      <c r="N124" s="25">
        <f t="shared" si="18"/>
        <v>0</v>
      </c>
      <c r="O124" s="25">
        <f t="shared" si="18"/>
        <v>0</v>
      </c>
      <c r="P124" s="149">
        <f t="shared" si="18"/>
        <v>0</v>
      </c>
      <c r="Q124" s="164">
        <f t="shared" si="18"/>
        <v>0</v>
      </c>
      <c r="R124" s="25">
        <f t="shared" si="18"/>
        <v>0</v>
      </c>
      <c r="S124" s="25">
        <f t="shared" si="18"/>
        <v>0</v>
      </c>
      <c r="T124" s="162">
        <f t="shared" si="18"/>
        <v>0</v>
      </c>
      <c r="U124" s="174">
        <f t="shared" si="18"/>
        <v>0</v>
      </c>
      <c r="V124" s="171">
        <f t="shared" si="18"/>
        <v>0</v>
      </c>
    </row>
    <row r="125" spans="1:22" ht="15" hidden="1" thickBot="1" x14ac:dyDescent="0.4">
      <c r="A125" s="39" t="s">
        <v>63</v>
      </c>
      <c r="B125" s="197" t="s">
        <v>55</v>
      </c>
      <c r="C125" s="394" t="s">
        <v>67</v>
      </c>
      <c r="D125" s="394"/>
      <c r="E125" s="394"/>
      <c r="F125" s="394"/>
      <c r="G125" s="394"/>
      <c r="H125" s="395"/>
      <c r="I125" s="148">
        <f>I108+I116+I124</f>
        <v>0</v>
      </c>
      <c r="J125" s="148">
        <f t="shared" ref="J125:V125" si="19">J108+J116+J124</f>
        <v>0</v>
      </c>
      <c r="K125" s="148">
        <f t="shared" si="19"/>
        <v>0</v>
      </c>
      <c r="L125" s="154">
        <f t="shared" si="19"/>
        <v>0</v>
      </c>
      <c r="M125" s="168">
        <f t="shared" si="19"/>
        <v>0</v>
      </c>
      <c r="N125" s="148">
        <f t="shared" si="19"/>
        <v>0</v>
      </c>
      <c r="O125" s="148">
        <f t="shared" si="19"/>
        <v>0</v>
      </c>
      <c r="P125" s="169">
        <f t="shared" si="19"/>
        <v>0</v>
      </c>
      <c r="Q125" s="155">
        <f t="shared" si="19"/>
        <v>0</v>
      </c>
      <c r="R125" s="148">
        <f t="shared" si="19"/>
        <v>0</v>
      </c>
      <c r="S125" s="148">
        <f t="shared" si="19"/>
        <v>0</v>
      </c>
      <c r="T125" s="154">
        <f t="shared" si="19"/>
        <v>0</v>
      </c>
      <c r="U125" s="176">
        <f t="shared" si="19"/>
        <v>0</v>
      </c>
      <c r="V125" s="155">
        <f t="shared" si="19"/>
        <v>0</v>
      </c>
    </row>
    <row r="126" spans="1:22" ht="15" hidden="1" thickBot="1" x14ac:dyDescent="0.4">
      <c r="A126" s="40" t="s">
        <v>63</v>
      </c>
      <c r="B126" s="396" t="s">
        <v>68</v>
      </c>
      <c r="C126" s="396"/>
      <c r="D126" s="396"/>
      <c r="E126" s="396"/>
      <c r="F126" s="396"/>
      <c r="G126" s="396"/>
      <c r="H126" s="396"/>
      <c r="I126" s="44">
        <f t="shared" ref="I126:P126" si="20">I125*1</f>
        <v>0</v>
      </c>
      <c r="J126" s="44">
        <f t="shared" si="20"/>
        <v>0</v>
      </c>
      <c r="K126" s="44">
        <f t="shared" si="20"/>
        <v>0</v>
      </c>
      <c r="L126" s="159">
        <f t="shared" si="20"/>
        <v>0</v>
      </c>
      <c r="M126" s="170">
        <f t="shared" si="20"/>
        <v>0</v>
      </c>
      <c r="N126" s="44">
        <f t="shared" si="20"/>
        <v>0</v>
      </c>
      <c r="O126" s="44">
        <f t="shared" si="20"/>
        <v>0</v>
      </c>
      <c r="P126" s="45">
        <f t="shared" si="20"/>
        <v>0</v>
      </c>
      <c r="Q126" s="160">
        <v>0</v>
      </c>
      <c r="R126" s="44">
        <v>0</v>
      </c>
      <c r="S126" s="44">
        <v>0</v>
      </c>
      <c r="T126" s="159">
        <v>0</v>
      </c>
      <c r="U126" s="177">
        <f>U125*1</f>
        <v>0</v>
      </c>
      <c r="V126" s="173">
        <f>V125*1</f>
        <v>0</v>
      </c>
    </row>
    <row r="127" spans="1:22" ht="20.5" customHeight="1" thickBot="1" x14ac:dyDescent="0.4">
      <c r="A127" s="397" t="s">
        <v>69</v>
      </c>
      <c r="B127" s="398"/>
      <c r="C127" s="398"/>
      <c r="D127" s="398"/>
      <c r="E127" s="398"/>
      <c r="F127" s="398"/>
      <c r="G127" s="398"/>
      <c r="H127" s="398"/>
      <c r="I127" s="190">
        <f>I70</f>
        <v>2.6</v>
      </c>
      <c r="J127" s="190">
        <f t="shared" ref="J127:V127" si="21">J70</f>
        <v>2.6</v>
      </c>
      <c r="K127" s="190">
        <f t="shared" si="21"/>
        <v>2</v>
      </c>
      <c r="L127" s="190">
        <f t="shared" si="21"/>
        <v>0</v>
      </c>
      <c r="M127" s="190">
        <f t="shared" si="21"/>
        <v>3</v>
      </c>
      <c r="N127" s="190">
        <f t="shared" si="21"/>
        <v>3</v>
      </c>
      <c r="O127" s="190">
        <f t="shared" si="21"/>
        <v>1</v>
      </c>
      <c r="P127" s="190">
        <f t="shared" si="21"/>
        <v>0</v>
      </c>
      <c r="Q127" s="190">
        <f t="shared" si="21"/>
        <v>0</v>
      </c>
      <c r="R127" s="190">
        <f t="shared" si="21"/>
        <v>0</v>
      </c>
      <c r="S127" s="190">
        <f t="shared" si="21"/>
        <v>0</v>
      </c>
      <c r="T127" s="190">
        <f t="shared" si="21"/>
        <v>0</v>
      </c>
      <c r="U127" s="190">
        <f t="shared" si="21"/>
        <v>3.5</v>
      </c>
      <c r="V127" s="190">
        <f t="shared" si="21"/>
        <v>4</v>
      </c>
    </row>
    <row r="128" spans="1:22" x14ac:dyDescent="0.35">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row>
    <row r="129" spans="1:24" x14ac:dyDescent="0.35">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row>
    <row r="130" spans="1:24" x14ac:dyDescent="0.35">
      <c r="A130" s="179"/>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0"/>
      <c r="X130" s="180"/>
    </row>
    <row r="131" spans="1:24" ht="15.5" x14ac:dyDescent="0.35">
      <c r="A131" s="179"/>
      <c r="B131" s="182"/>
      <c r="C131" s="182"/>
      <c r="D131" s="182"/>
      <c r="E131" s="184"/>
      <c r="F131" s="184"/>
      <c r="G131" s="184"/>
      <c r="H131" s="184"/>
      <c r="I131" s="184"/>
      <c r="J131" s="184"/>
      <c r="K131" s="184"/>
      <c r="L131" s="184"/>
      <c r="M131" s="184"/>
      <c r="N131" s="184"/>
      <c r="O131" s="184"/>
      <c r="P131" s="184"/>
      <c r="Q131" s="184"/>
      <c r="R131" s="184"/>
      <c r="S131" s="184"/>
      <c r="T131" s="183"/>
      <c r="U131" s="183"/>
      <c r="V131" s="183"/>
      <c r="W131" s="180"/>
      <c r="X131" s="180"/>
    </row>
    <row r="132" spans="1:24" x14ac:dyDescent="0.35">
      <c r="A132" s="179"/>
      <c r="B132" s="182"/>
      <c r="C132" s="182"/>
      <c r="D132" s="182"/>
      <c r="E132" s="183"/>
      <c r="F132" s="183"/>
      <c r="G132" s="183"/>
      <c r="H132" s="183"/>
      <c r="I132" s="183"/>
      <c r="J132" s="183"/>
      <c r="K132" s="183"/>
      <c r="L132" s="183"/>
      <c r="M132" s="183"/>
      <c r="N132" s="183"/>
      <c r="O132" s="183"/>
      <c r="P132" s="183"/>
      <c r="Q132" s="183"/>
      <c r="R132" s="183"/>
      <c r="S132" s="183"/>
      <c r="T132" s="183"/>
      <c r="U132" s="183"/>
      <c r="V132" s="183"/>
      <c r="W132" s="180"/>
      <c r="X132" s="180"/>
    </row>
    <row r="133" spans="1:24" ht="16.5" customHeight="1" x14ac:dyDescent="0.35">
      <c r="A133" s="179"/>
      <c r="B133" s="182"/>
      <c r="C133" s="182"/>
      <c r="D133" s="182"/>
      <c r="E133" s="185"/>
      <c r="F133" s="185"/>
      <c r="G133" s="185"/>
      <c r="H133" s="185"/>
      <c r="I133" s="185"/>
      <c r="J133" s="185"/>
      <c r="K133" s="185"/>
      <c r="L133" s="185"/>
      <c r="M133" s="186"/>
      <c r="N133" s="186"/>
      <c r="O133" s="186"/>
      <c r="P133" s="186"/>
      <c r="Q133" s="186"/>
      <c r="R133" s="186"/>
      <c r="S133" s="186"/>
      <c r="T133" s="186"/>
      <c r="U133" s="186"/>
      <c r="V133" s="186"/>
      <c r="W133" s="180"/>
      <c r="X133" s="180"/>
    </row>
    <row r="134" spans="1:24" x14ac:dyDescent="0.35">
      <c r="A134" s="179"/>
      <c r="B134" s="182"/>
      <c r="C134" s="182"/>
      <c r="D134" s="182"/>
      <c r="E134" s="187"/>
      <c r="F134" s="187"/>
      <c r="G134" s="187"/>
      <c r="H134" s="187"/>
      <c r="I134" s="187"/>
      <c r="J134" s="187"/>
      <c r="K134" s="187"/>
      <c r="L134" s="187"/>
      <c r="M134" s="188"/>
      <c r="N134" s="188"/>
      <c r="O134" s="188"/>
      <c r="P134" s="188"/>
      <c r="Q134" s="188"/>
      <c r="R134" s="188"/>
      <c r="S134" s="188"/>
      <c r="T134" s="188"/>
      <c r="U134" s="188"/>
      <c r="V134" s="188"/>
      <c r="W134" s="180"/>
      <c r="X134" s="180"/>
    </row>
    <row r="135" spans="1:24" x14ac:dyDescent="0.35">
      <c r="A135" s="179"/>
      <c r="B135" s="182"/>
      <c r="C135" s="182"/>
      <c r="D135" s="182"/>
      <c r="E135" s="188"/>
      <c r="F135" s="188"/>
      <c r="G135" s="188"/>
      <c r="H135" s="188"/>
      <c r="I135" s="188"/>
      <c r="J135" s="188"/>
      <c r="K135" s="188"/>
      <c r="L135" s="188"/>
      <c r="M135" s="188"/>
      <c r="N135" s="188"/>
      <c r="O135" s="188"/>
      <c r="P135" s="188"/>
      <c r="Q135" s="188"/>
      <c r="R135" s="188"/>
      <c r="S135" s="188"/>
      <c r="T135" s="188"/>
      <c r="U135" s="188"/>
      <c r="V135" s="188"/>
      <c r="W135" s="180"/>
      <c r="X135" s="180"/>
    </row>
    <row r="136" spans="1:24" ht="16.5" customHeight="1" x14ac:dyDescent="0.35">
      <c r="A136" s="179"/>
      <c r="B136" s="182"/>
      <c r="C136" s="182"/>
      <c r="D136" s="182"/>
      <c r="E136" s="189"/>
      <c r="F136" s="189"/>
      <c r="G136" s="189"/>
      <c r="H136" s="189"/>
      <c r="I136" s="189"/>
      <c r="J136" s="189"/>
      <c r="K136" s="189"/>
      <c r="L136" s="189"/>
      <c r="M136" s="188"/>
      <c r="N136" s="188"/>
      <c r="O136" s="188"/>
      <c r="P136" s="188"/>
      <c r="Q136" s="188"/>
      <c r="R136" s="188"/>
      <c r="S136" s="188"/>
      <c r="T136" s="188"/>
      <c r="U136" s="188"/>
      <c r="V136" s="188"/>
      <c r="W136" s="180"/>
      <c r="X136" s="180"/>
    </row>
    <row r="137" spans="1:24" x14ac:dyDescent="0.35">
      <c r="A137" s="179"/>
      <c r="B137" s="182"/>
      <c r="C137" s="182"/>
      <c r="D137" s="182"/>
      <c r="E137" s="188"/>
      <c r="F137" s="188"/>
      <c r="G137" s="188"/>
      <c r="H137" s="188"/>
      <c r="I137" s="188"/>
      <c r="J137" s="188"/>
      <c r="K137" s="188"/>
      <c r="L137" s="188"/>
      <c r="M137" s="188"/>
      <c r="N137" s="188"/>
      <c r="O137" s="188"/>
      <c r="P137" s="188"/>
      <c r="Q137" s="188"/>
      <c r="R137" s="188"/>
      <c r="S137" s="188"/>
      <c r="T137" s="188"/>
      <c r="U137" s="188"/>
      <c r="V137" s="188"/>
      <c r="W137" s="180"/>
      <c r="X137" s="180"/>
    </row>
    <row r="138" spans="1:24" x14ac:dyDescent="0.35">
      <c r="A138" s="179"/>
      <c r="B138" s="182"/>
      <c r="C138" s="182"/>
      <c r="D138" s="182"/>
      <c r="E138" s="188"/>
      <c r="F138" s="188"/>
      <c r="G138" s="188"/>
      <c r="H138" s="188"/>
      <c r="I138" s="188"/>
      <c r="J138" s="188"/>
      <c r="K138" s="188"/>
      <c r="L138" s="188"/>
      <c r="M138" s="188"/>
      <c r="N138" s="188"/>
      <c r="O138" s="188"/>
      <c r="P138" s="188"/>
      <c r="Q138" s="188"/>
      <c r="R138" s="188"/>
      <c r="S138" s="188"/>
      <c r="T138" s="188"/>
      <c r="U138" s="188"/>
      <c r="V138" s="188"/>
      <c r="W138" s="180"/>
      <c r="X138" s="180"/>
    </row>
    <row r="139" spans="1:24" ht="16.5" customHeight="1" x14ac:dyDescent="0.35">
      <c r="A139" s="179"/>
      <c r="B139" s="182"/>
      <c r="C139" s="182"/>
      <c r="D139" s="182"/>
      <c r="E139" s="189"/>
      <c r="F139" s="189"/>
      <c r="G139" s="189"/>
      <c r="H139" s="189"/>
      <c r="I139" s="189"/>
      <c r="J139" s="189"/>
      <c r="K139" s="189"/>
      <c r="L139" s="189"/>
      <c r="M139" s="188"/>
      <c r="N139" s="188"/>
      <c r="O139" s="188"/>
      <c r="P139" s="188"/>
      <c r="Q139" s="188"/>
      <c r="R139" s="188"/>
      <c r="S139" s="188"/>
      <c r="T139" s="188"/>
      <c r="U139" s="188"/>
      <c r="V139" s="188"/>
      <c r="W139" s="180"/>
      <c r="X139" s="180"/>
    </row>
    <row r="140" spans="1:24" x14ac:dyDescent="0.35">
      <c r="A140" s="179"/>
      <c r="B140" s="182"/>
      <c r="C140" s="182"/>
      <c r="D140" s="182"/>
      <c r="E140" s="187"/>
      <c r="F140" s="188"/>
      <c r="G140" s="188"/>
      <c r="H140" s="188"/>
      <c r="I140" s="188"/>
      <c r="J140" s="188"/>
      <c r="K140" s="188"/>
      <c r="L140" s="188"/>
      <c r="M140" s="187"/>
      <c r="N140" s="187"/>
      <c r="O140" s="188"/>
      <c r="P140" s="188"/>
      <c r="Q140" s="188"/>
      <c r="R140" s="188"/>
      <c r="S140" s="188"/>
      <c r="T140" s="188"/>
      <c r="U140" s="188"/>
      <c r="V140" s="188"/>
      <c r="W140" s="180"/>
      <c r="X140" s="180"/>
    </row>
    <row r="141" spans="1:24" x14ac:dyDescent="0.35">
      <c r="A141" s="179"/>
      <c r="B141" s="182"/>
      <c r="C141" s="182"/>
      <c r="D141" s="182"/>
      <c r="E141" s="188"/>
      <c r="F141" s="188"/>
      <c r="G141" s="188"/>
      <c r="H141" s="188"/>
      <c r="I141" s="188"/>
      <c r="J141" s="188"/>
      <c r="K141" s="188"/>
      <c r="L141" s="188"/>
      <c r="M141" s="187"/>
      <c r="N141" s="187"/>
      <c r="O141" s="188"/>
      <c r="P141" s="188"/>
      <c r="Q141" s="188"/>
      <c r="R141" s="188"/>
      <c r="S141" s="188"/>
      <c r="T141" s="188"/>
      <c r="U141" s="188"/>
      <c r="V141" s="188"/>
      <c r="W141" s="180"/>
      <c r="X141" s="180"/>
    </row>
    <row r="142" spans="1:24" x14ac:dyDescent="0.35">
      <c r="A142" s="179"/>
      <c r="B142" s="182"/>
      <c r="C142" s="182"/>
      <c r="D142" s="182"/>
      <c r="E142" s="188"/>
      <c r="F142" s="188"/>
      <c r="G142" s="188"/>
      <c r="H142" s="188"/>
      <c r="I142" s="188"/>
      <c r="J142" s="188"/>
      <c r="K142" s="188"/>
      <c r="L142" s="188"/>
      <c r="M142" s="188"/>
      <c r="N142" s="188"/>
      <c r="O142" s="188"/>
      <c r="P142" s="188"/>
      <c r="Q142" s="188"/>
      <c r="R142" s="188"/>
      <c r="S142" s="188"/>
      <c r="T142" s="188"/>
      <c r="U142" s="188"/>
      <c r="V142" s="188"/>
      <c r="W142" s="180"/>
      <c r="X142" s="180"/>
    </row>
    <row r="143" spans="1:24" x14ac:dyDescent="0.35">
      <c r="A143" s="179"/>
      <c r="B143" s="182"/>
      <c r="C143" s="182"/>
      <c r="D143" s="182"/>
      <c r="E143" s="188"/>
      <c r="F143" s="188"/>
      <c r="G143" s="188"/>
      <c r="H143" s="188"/>
      <c r="I143" s="188"/>
      <c r="J143" s="188"/>
      <c r="K143" s="188"/>
      <c r="L143" s="188"/>
      <c r="M143" s="188"/>
      <c r="N143" s="188"/>
      <c r="O143" s="188"/>
      <c r="P143" s="188"/>
      <c r="Q143" s="188"/>
      <c r="R143" s="188"/>
      <c r="S143" s="188"/>
      <c r="T143" s="188"/>
      <c r="U143" s="188"/>
      <c r="V143" s="188"/>
      <c r="W143" s="180"/>
      <c r="X143" s="180"/>
    </row>
    <row r="144" spans="1:24" ht="18" customHeight="1" x14ac:dyDescent="0.35">
      <c r="B144" s="180"/>
      <c r="C144" s="180"/>
      <c r="D144" s="180"/>
      <c r="E144" s="399"/>
      <c r="F144" s="399"/>
      <c r="G144" s="399"/>
      <c r="H144" s="399"/>
      <c r="I144" s="399"/>
      <c r="J144" s="399"/>
      <c r="K144" s="399"/>
      <c r="L144" s="399"/>
      <c r="M144" s="390"/>
      <c r="N144" s="390"/>
      <c r="O144" s="390"/>
      <c r="P144" s="390"/>
      <c r="Q144" s="390"/>
      <c r="R144" s="390"/>
      <c r="S144" s="390"/>
      <c r="T144" s="390"/>
      <c r="U144" s="390"/>
      <c r="V144" s="390"/>
      <c r="W144" s="180"/>
      <c r="X144" s="180"/>
    </row>
    <row r="145" spans="2:24" ht="18" customHeight="1" x14ac:dyDescent="0.35">
      <c r="B145" s="180"/>
      <c r="C145" s="180"/>
      <c r="D145" s="180"/>
      <c r="E145" s="200"/>
      <c r="F145" s="200"/>
      <c r="G145" s="200"/>
      <c r="H145" s="200"/>
      <c r="I145" s="200"/>
      <c r="J145" s="200"/>
      <c r="K145" s="200"/>
      <c r="L145" s="200"/>
      <c r="M145" s="198"/>
      <c r="N145" s="198"/>
      <c r="O145" s="198"/>
      <c r="P145" s="198"/>
      <c r="Q145" s="198"/>
      <c r="R145" s="198"/>
      <c r="S145" s="198"/>
      <c r="T145" s="198"/>
      <c r="U145" s="198"/>
      <c r="V145" s="198"/>
      <c r="W145" s="180"/>
      <c r="X145" s="180"/>
    </row>
    <row r="146" spans="2:24" hidden="1" x14ac:dyDescent="0.35">
      <c r="B146" s="180"/>
      <c r="C146" s="180"/>
      <c r="D146" s="180"/>
      <c r="E146" s="391"/>
      <c r="F146" s="391"/>
      <c r="G146" s="391"/>
      <c r="H146" s="391"/>
      <c r="I146" s="391"/>
      <c r="J146" s="391"/>
      <c r="K146" s="391"/>
      <c r="L146" s="391"/>
      <c r="M146" s="390"/>
      <c r="N146" s="390"/>
      <c r="O146" s="390"/>
      <c r="P146" s="390"/>
      <c r="Q146" s="390"/>
      <c r="R146" s="390"/>
      <c r="S146" s="390"/>
      <c r="T146" s="390"/>
      <c r="U146" s="390"/>
      <c r="V146" s="390"/>
      <c r="W146" s="180"/>
      <c r="X146" s="180"/>
    </row>
    <row r="147" spans="2:24" hidden="1" x14ac:dyDescent="0.35">
      <c r="B147" s="180"/>
      <c r="C147" s="180"/>
      <c r="D147" s="180"/>
      <c r="E147" s="199"/>
      <c r="F147" s="199"/>
      <c r="G147" s="199"/>
      <c r="H147" s="199"/>
      <c r="I147" s="199"/>
      <c r="J147" s="199"/>
      <c r="K147" s="199"/>
      <c r="L147" s="199"/>
      <c r="M147" s="198"/>
      <c r="N147" s="198"/>
      <c r="O147" s="198"/>
      <c r="P147" s="198"/>
      <c r="Q147" s="198"/>
      <c r="R147" s="198"/>
      <c r="S147" s="198"/>
      <c r="T147" s="198"/>
      <c r="U147" s="198"/>
      <c r="V147" s="198"/>
      <c r="W147" s="180"/>
      <c r="X147" s="180"/>
    </row>
    <row r="148" spans="2:24" ht="1" customHeight="1" x14ac:dyDescent="0.35">
      <c r="B148" s="180"/>
      <c r="C148" s="180"/>
      <c r="D148" s="180"/>
      <c r="E148" s="199"/>
      <c r="F148" s="199"/>
      <c r="G148" s="199"/>
      <c r="H148" s="199"/>
      <c r="I148" s="199"/>
      <c r="J148" s="199"/>
      <c r="K148" s="199"/>
      <c r="L148" s="199"/>
      <c r="M148" s="198"/>
      <c r="N148" s="198"/>
      <c r="O148" s="198"/>
      <c r="P148" s="198"/>
      <c r="Q148" s="198"/>
      <c r="R148" s="198"/>
      <c r="S148" s="198"/>
      <c r="T148" s="198"/>
      <c r="U148" s="198"/>
      <c r="V148" s="198"/>
      <c r="W148" s="180"/>
      <c r="X148" s="180"/>
    </row>
    <row r="149" spans="2:24" hidden="1" x14ac:dyDescent="0.35">
      <c r="B149" s="180"/>
      <c r="C149" s="180"/>
      <c r="D149" s="180"/>
      <c r="E149" s="199"/>
      <c r="F149" s="199"/>
      <c r="G149" s="199"/>
      <c r="H149" s="199"/>
      <c r="I149" s="199"/>
      <c r="J149" s="199"/>
      <c r="K149" s="199"/>
      <c r="L149" s="199"/>
      <c r="M149" s="198"/>
      <c r="N149" s="198"/>
      <c r="O149" s="198"/>
      <c r="P149" s="198"/>
      <c r="Q149" s="198"/>
      <c r="R149" s="198"/>
      <c r="S149" s="198"/>
      <c r="T149" s="198"/>
      <c r="U149" s="198"/>
      <c r="V149" s="198"/>
      <c r="W149" s="180"/>
      <c r="X149" s="180"/>
    </row>
    <row r="150" spans="2:24" hidden="1" x14ac:dyDescent="0.35">
      <c r="B150" s="180"/>
      <c r="C150" s="180"/>
      <c r="D150" s="180"/>
      <c r="E150" s="199"/>
      <c r="F150" s="199"/>
      <c r="G150" s="199"/>
      <c r="H150" s="199"/>
      <c r="I150" s="199"/>
      <c r="J150" s="199"/>
      <c r="K150" s="199"/>
      <c r="L150" s="199"/>
      <c r="M150" s="198"/>
      <c r="N150" s="198"/>
      <c r="O150" s="198"/>
      <c r="P150" s="198"/>
      <c r="Q150" s="198"/>
      <c r="R150" s="198"/>
      <c r="S150" s="198"/>
      <c r="T150" s="198"/>
      <c r="U150" s="198"/>
      <c r="V150" s="198"/>
      <c r="W150" s="180"/>
      <c r="X150" s="180"/>
    </row>
    <row r="151" spans="2:24" hidden="1" x14ac:dyDescent="0.35">
      <c r="B151" s="180"/>
      <c r="C151" s="180"/>
      <c r="D151" s="180"/>
      <c r="E151" s="199"/>
      <c r="F151" s="199"/>
      <c r="G151" s="199"/>
      <c r="H151" s="199"/>
      <c r="I151" s="199"/>
      <c r="J151" s="199"/>
      <c r="K151" s="199"/>
      <c r="L151" s="199"/>
      <c r="M151" s="198"/>
      <c r="N151" s="198"/>
      <c r="O151" s="198"/>
      <c r="P151" s="198"/>
      <c r="Q151" s="198"/>
      <c r="R151" s="198"/>
      <c r="S151" s="198"/>
      <c r="T151" s="198"/>
      <c r="U151" s="198"/>
      <c r="V151" s="198"/>
      <c r="W151" s="180"/>
      <c r="X151" s="180"/>
    </row>
    <row r="152" spans="2:24" x14ac:dyDescent="0.35">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row>
    <row r="153" spans="2:24" ht="15.5" x14ac:dyDescent="0.35">
      <c r="B153" s="180"/>
      <c r="C153" s="180"/>
      <c r="D153" s="386" t="s">
        <v>77</v>
      </c>
      <c r="E153" s="386"/>
      <c r="F153" s="386"/>
      <c r="G153" s="386"/>
      <c r="H153" s="386"/>
      <c r="I153" s="386"/>
      <c r="J153" s="386"/>
      <c r="K153" s="386"/>
      <c r="L153" s="386"/>
      <c r="M153" s="386"/>
      <c r="N153" s="386"/>
      <c r="O153" s="386"/>
      <c r="P153" s="386"/>
      <c r="Q153" s="386"/>
      <c r="R153" s="386"/>
      <c r="S153" s="180"/>
      <c r="T153" s="180"/>
      <c r="U153" s="180"/>
      <c r="V153" s="180"/>
      <c r="W153" s="180"/>
      <c r="X153" s="180"/>
    </row>
    <row r="154" spans="2:24" x14ac:dyDescent="0.35">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row>
    <row r="155" spans="2:24" ht="38.5" customHeight="1" x14ac:dyDescent="0.35">
      <c r="B155" s="180"/>
      <c r="C155" s="180"/>
      <c r="D155" s="387" t="s">
        <v>73</v>
      </c>
      <c r="E155" s="388"/>
      <c r="F155" s="388"/>
      <c r="G155" s="388"/>
      <c r="H155" s="388"/>
      <c r="I155" s="388"/>
      <c r="J155" s="388"/>
      <c r="K155" s="389"/>
      <c r="L155" s="382" t="s">
        <v>78</v>
      </c>
      <c r="M155" s="383"/>
      <c r="N155" s="382" t="s">
        <v>79</v>
      </c>
      <c r="O155" s="383"/>
      <c r="P155" s="382" t="s">
        <v>82</v>
      </c>
      <c r="Q155" s="383"/>
      <c r="R155" s="382" t="s">
        <v>80</v>
      </c>
      <c r="S155" s="383"/>
      <c r="T155" s="382" t="s">
        <v>81</v>
      </c>
      <c r="U155" s="383"/>
      <c r="V155" s="180"/>
      <c r="W155" s="180"/>
      <c r="X155" s="180"/>
    </row>
    <row r="156" spans="2:24" x14ac:dyDescent="0.35">
      <c r="B156" s="180"/>
      <c r="C156" s="180"/>
      <c r="D156" s="379" t="s">
        <v>74</v>
      </c>
      <c r="E156" s="384"/>
      <c r="F156" s="384"/>
      <c r="G156" s="384"/>
      <c r="H156" s="384"/>
      <c r="I156" s="384"/>
      <c r="J156" s="384"/>
      <c r="K156" s="385"/>
      <c r="L156" s="365">
        <f>L157+L158+L159+L160+L161+L162</f>
        <v>1119.5999999999999</v>
      </c>
      <c r="M156" s="366"/>
      <c r="N156" s="365">
        <f>N157+N158+N159+N160+N161+N162</f>
        <v>1168.7</v>
      </c>
      <c r="O156" s="366"/>
      <c r="P156" s="365">
        <f>P157+P158+P159+P160+P161+P162</f>
        <v>0</v>
      </c>
      <c r="Q156" s="366"/>
      <c r="R156" s="365">
        <f>R157+R158+R159+R160+R162</f>
        <v>1320.5</v>
      </c>
      <c r="S156" s="366"/>
      <c r="T156" s="365">
        <f>T157+T158+T159+T160+T161+T162</f>
        <v>1517.8</v>
      </c>
      <c r="U156" s="366"/>
      <c r="V156" s="180"/>
      <c r="W156" s="180"/>
      <c r="X156" s="180"/>
    </row>
    <row r="157" spans="2:24" x14ac:dyDescent="0.35">
      <c r="B157" s="180"/>
      <c r="C157" s="180"/>
      <c r="D157" s="367" t="s">
        <v>35</v>
      </c>
      <c r="E157" s="368"/>
      <c r="F157" s="368"/>
      <c r="G157" s="368"/>
      <c r="H157" s="368"/>
      <c r="I157" s="368"/>
      <c r="J157" s="368"/>
      <c r="K157" s="369"/>
      <c r="L157" s="327">
        <v>228</v>
      </c>
      <c r="M157" s="328"/>
      <c r="N157" s="327">
        <v>262.2</v>
      </c>
      <c r="O157" s="328"/>
      <c r="P157" s="327"/>
      <c r="Q157" s="328"/>
      <c r="R157" s="327">
        <v>301.5</v>
      </c>
      <c r="S157" s="328"/>
      <c r="T157" s="327">
        <v>346.8</v>
      </c>
      <c r="U157" s="328"/>
      <c r="V157" s="180"/>
      <c r="W157" s="180"/>
      <c r="X157" s="180"/>
    </row>
    <row r="158" spans="2:24" ht="29.25" customHeight="1" x14ac:dyDescent="0.35">
      <c r="B158" s="180"/>
      <c r="C158" s="180"/>
      <c r="D158" s="329" t="s">
        <v>132</v>
      </c>
      <c r="E158" s="330"/>
      <c r="F158" s="330"/>
      <c r="G158" s="330"/>
      <c r="H158" s="330"/>
      <c r="I158" s="330"/>
      <c r="J158" s="330"/>
      <c r="K158" s="331"/>
      <c r="L158" s="327">
        <v>884</v>
      </c>
      <c r="M158" s="328"/>
      <c r="N158" s="327">
        <v>900</v>
      </c>
      <c r="O158" s="328"/>
      <c r="P158" s="327"/>
      <c r="Q158" s="328"/>
      <c r="R158" s="327">
        <v>1012</v>
      </c>
      <c r="S158" s="328"/>
      <c r="T158" s="327">
        <v>1163</v>
      </c>
      <c r="U158" s="328"/>
      <c r="V158" s="180"/>
      <c r="W158" s="180"/>
      <c r="X158" s="180"/>
    </row>
    <row r="159" spans="2:24" ht="21" customHeight="1" x14ac:dyDescent="0.35">
      <c r="B159" s="180"/>
      <c r="C159" s="180"/>
      <c r="D159" s="329" t="s">
        <v>133</v>
      </c>
      <c r="E159" s="330"/>
      <c r="F159" s="330"/>
      <c r="G159" s="330"/>
      <c r="H159" s="330"/>
      <c r="I159" s="330"/>
      <c r="J159" s="330"/>
      <c r="K159" s="331"/>
      <c r="L159" s="335"/>
      <c r="M159" s="336"/>
      <c r="N159" s="327"/>
      <c r="O159" s="328"/>
      <c r="P159" s="327"/>
      <c r="Q159" s="328"/>
      <c r="R159" s="327"/>
      <c r="S159" s="328"/>
      <c r="T159" s="327"/>
      <c r="U159" s="328"/>
      <c r="V159" s="180"/>
      <c r="W159" s="180"/>
      <c r="X159" s="180"/>
    </row>
    <row r="160" spans="2:24" x14ac:dyDescent="0.35">
      <c r="B160" s="180"/>
      <c r="C160" s="180"/>
      <c r="D160" s="367" t="s">
        <v>134</v>
      </c>
      <c r="E160" s="368"/>
      <c r="F160" s="368"/>
      <c r="G160" s="368"/>
      <c r="H160" s="368"/>
      <c r="I160" s="368"/>
      <c r="J160" s="368"/>
      <c r="K160" s="369"/>
      <c r="L160" s="327">
        <v>7.6</v>
      </c>
      <c r="M160" s="328"/>
      <c r="N160" s="327">
        <v>6.5</v>
      </c>
      <c r="O160" s="328"/>
      <c r="P160" s="327"/>
      <c r="Q160" s="328"/>
      <c r="R160" s="327">
        <v>7</v>
      </c>
      <c r="S160" s="328"/>
      <c r="T160" s="327">
        <v>8</v>
      </c>
      <c r="U160" s="328"/>
      <c r="V160" s="180"/>
      <c r="W160" s="180"/>
      <c r="X160" s="180"/>
    </row>
    <row r="161" spans="2:24" ht="31.5" customHeight="1" x14ac:dyDescent="0.35">
      <c r="B161" s="180"/>
      <c r="C161" s="180"/>
      <c r="D161" s="329" t="s">
        <v>135</v>
      </c>
      <c r="E161" s="330"/>
      <c r="F161" s="330"/>
      <c r="G161" s="330"/>
      <c r="H161" s="330"/>
      <c r="I161" s="330"/>
      <c r="J161" s="330"/>
      <c r="K161" s="331"/>
      <c r="L161" s="327"/>
      <c r="M161" s="328"/>
      <c r="N161" s="327"/>
      <c r="O161" s="328"/>
      <c r="P161" s="327"/>
      <c r="Q161" s="328"/>
      <c r="R161" s="327"/>
      <c r="S161" s="328"/>
      <c r="T161" s="327"/>
      <c r="U161" s="328"/>
      <c r="V161" s="180"/>
      <c r="W161" s="180"/>
      <c r="X161" s="180"/>
    </row>
    <row r="162" spans="2:24" ht="20.25" customHeight="1" x14ac:dyDescent="0.35">
      <c r="B162" s="180"/>
      <c r="C162" s="180"/>
      <c r="D162" s="329" t="s">
        <v>136</v>
      </c>
      <c r="E162" s="330"/>
      <c r="F162" s="330"/>
      <c r="G162" s="330"/>
      <c r="H162" s="330"/>
      <c r="I162" s="330"/>
      <c r="J162" s="330"/>
      <c r="K162" s="331"/>
      <c r="L162" s="327"/>
      <c r="M162" s="328"/>
      <c r="N162" s="327"/>
      <c r="O162" s="328"/>
      <c r="P162" s="327"/>
      <c r="Q162" s="328"/>
      <c r="R162" s="327"/>
      <c r="S162" s="328"/>
      <c r="T162" s="327"/>
      <c r="U162" s="328"/>
      <c r="V162" s="180"/>
      <c r="W162" s="180"/>
      <c r="X162" s="180"/>
    </row>
    <row r="163" spans="2:24" ht="17.5" customHeight="1" x14ac:dyDescent="0.35">
      <c r="B163" s="180"/>
      <c r="C163" s="180"/>
      <c r="D163" s="379" t="s">
        <v>75</v>
      </c>
      <c r="E163" s="380"/>
      <c r="F163" s="380"/>
      <c r="G163" s="380"/>
      <c r="H163" s="380"/>
      <c r="I163" s="380"/>
      <c r="J163" s="380"/>
      <c r="K163" s="381"/>
      <c r="L163" s="362">
        <f>L164+L165+L166+L167</f>
        <v>20.6</v>
      </c>
      <c r="M163" s="364"/>
      <c r="N163" s="365">
        <f>N164+N165+N166+N167</f>
        <v>23.6</v>
      </c>
      <c r="O163" s="366"/>
      <c r="P163" s="365">
        <f>P164+P165+P166+P167</f>
        <v>0</v>
      </c>
      <c r="Q163" s="366"/>
      <c r="R163" s="365">
        <f>R164+R165+R166+R167</f>
        <v>27.2</v>
      </c>
      <c r="S163" s="366"/>
      <c r="T163" s="365">
        <f>T164+T165+T166+T167</f>
        <v>31.3</v>
      </c>
      <c r="U163" s="366"/>
      <c r="V163" s="180"/>
      <c r="W163" s="180"/>
      <c r="X163" s="180"/>
    </row>
    <row r="164" spans="2:24" x14ac:dyDescent="0.35">
      <c r="B164" s="180"/>
      <c r="C164" s="180"/>
      <c r="D164" s="372" t="s">
        <v>137</v>
      </c>
      <c r="E164" s="373"/>
      <c r="F164" s="373"/>
      <c r="G164" s="373"/>
      <c r="H164" s="373"/>
      <c r="I164" s="373"/>
      <c r="J164" s="373"/>
      <c r="K164" s="374"/>
      <c r="L164" s="375"/>
      <c r="M164" s="376"/>
      <c r="N164" s="377"/>
      <c r="O164" s="378"/>
      <c r="P164" s="377"/>
      <c r="Q164" s="378"/>
      <c r="R164" s="377"/>
      <c r="S164" s="378"/>
      <c r="T164" s="377"/>
      <c r="U164" s="378"/>
      <c r="V164" s="180"/>
      <c r="W164" s="180"/>
      <c r="X164" s="180"/>
    </row>
    <row r="165" spans="2:24" ht="20.25" customHeight="1" x14ac:dyDescent="0.35">
      <c r="B165" s="180"/>
      <c r="C165" s="180"/>
      <c r="D165" s="367" t="s">
        <v>138</v>
      </c>
      <c r="E165" s="368"/>
      <c r="F165" s="368"/>
      <c r="G165" s="368"/>
      <c r="H165" s="368"/>
      <c r="I165" s="368"/>
      <c r="J165" s="368"/>
      <c r="K165" s="369"/>
      <c r="L165" s="370">
        <v>2.2999999999999998</v>
      </c>
      <c r="M165" s="371"/>
      <c r="N165" s="327">
        <v>2.6</v>
      </c>
      <c r="O165" s="328"/>
      <c r="P165" s="327"/>
      <c r="Q165" s="328"/>
      <c r="R165" s="327">
        <v>3</v>
      </c>
      <c r="S165" s="328"/>
      <c r="T165" s="327">
        <v>3.5</v>
      </c>
      <c r="U165" s="328"/>
      <c r="V165" s="180"/>
      <c r="W165" s="180"/>
      <c r="X165" s="180"/>
    </row>
    <row r="166" spans="2:24" ht="29.25" customHeight="1" x14ac:dyDescent="0.35">
      <c r="B166" s="180"/>
      <c r="C166" s="180"/>
      <c r="D166" s="329" t="s">
        <v>139</v>
      </c>
      <c r="E166" s="330"/>
      <c r="F166" s="330"/>
      <c r="G166" s="330"/>
      <c r="H166" s="330"/>
      <c r="I166" s="330"/>
      <c r="J166" s="330"/>
      <c r="K166" s="331"/>
      <c r="L166" s="327">
        <v>18.3</v>
      </c>
      <c r="M166" s="328"/>
      <c r="N166" s="327">
        <v>21</v>
      </c>
      <c r="O166" s="328"/>
      <c r="P166" s="327"/>
      <c r="Q166" s="328"/>
      <c r="R166" s="327">
        <v>24.2</v>
      </c>
      <c r="S166" s="328"/>
      <c r="T166" s="327">
        <v>27.8</v>
      </c>
      <c r="U166" s="328"/>
      <c r="V166" s="180"/>
      <c r="W166" s="180"/>
      <c r="X166" s="180"/>
    </row>
    <row r="167" spans="2:24" x14ac:dyDescent="0.35">
      <c r="B167" s="180"/>
      <c r="C167" s="180"/>
      <c r="D167" s="367" t="s">
        <v>140</v>
      </c>
      <c r="E167" s="368"/>
      <c r="F167" s="368"/>
      <c r="G167" s="368"/>
      <c r="H167" s="368"/>
      <c r="I167" s="368"/>
      <c r="J167" s="368"/>
      <c r="K167" s="369"/>
      <c r="L167" s="327"/>
      <c r="M167" s="328"/>
      <c r="N167" s="327"/>
      <c r="O167" s="328"/>
      <c r="P167" s="327"/>
      <c r="Q167" s="328"/>
      <c r="R167" s="327"/>
      <c r="S167" s="328"/>
      <c r="T167" s="327"/>
      <c r="U167" s="328"/>
      <c r="V167" s="180"/>
      <c r="W167" s="180"/>
      <c r="X167" s="180"/>
    </row>
    <row r="168" spans="2:24" ht="21.5" customHeight="1" x14ac:dyDescent="0.35">
      <c r="B168" s="180"/>
      <c r="C168" s="180"/>
      <c r="D168" s="362" t="s">
        <v>76</v>
      </c>
      <c r="E168" s="363"/>
      <c r="F168" s="363"/>
      <c r="G168" s="363"/>
      <c r="H168" s="363"/>
      <c r="I168" s="363"/>
      <c r="J168" s="363"/>
      <c r="K168" s="364"/>
      <c r="L168" s="365">
        <f>L156+L163</f>
        <v>1140.1999999999998</v>
      </c>
      <c r="M168" s="366"/>
      <c r="N168" s="365">
        <f>N156+N163</f>
        <v>1192.3</v>
      </c>
      <c r="O168" s="366"/>
      <c r="P168" s="365">
        <f>P156+P163</f>
        <v>0</v>
      </c>
      <c r="Q168" s="366"/>
      <c r="R168" s="365">
        <f>R156+R163</f>
        <v>1347.7</v>
      </c>
      <c r="S168" s="366"/>
      <c r="T168" s="365">
        <f>T156+T163</f>
        <v>1549.1</v>
      </c>
      <c r="U168" s="366"/>
      <c r="V168" s="180"/>
      <c r="W168" s="180"/>
      <c r="X168" s="180"/>
    </row>
    <row r="169" spans="2:24" x14ac:dyDescent="0.35">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row>
    <row r="170" spans="2:24" x14ac:dyDescent="0.35">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row>
    <row r="171" spans="2:24" x14ac:dyDescent="0.35">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row>
    <row r="172" spans="2:24" x14ac:dyDescent="0.35">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row>
    <row r="173" spans="2:24" x14ac:dyDescent="0.35">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row>
    <row r="174" spans="2:24" x14ac:dyDescent="0.35">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row>
    <row r="175" spans="2:24" x14ac:dyDescent="0.35">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row>
    <row r="176" spans="2:24" x14ac:dyDescent="0.35">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row>
  </sheetData>
  <mergeCells count="211">
    <mergeCell ref="J1:K1"/>
    <mergeCell ref="P1:V1"/>
    <mergeCell ref="J2:N2"/>
    <mergeCell ref="P2:V2"/>
    <mergeCell ref="J3:N3"/>
    <mergeCell ref="A5:V5"/>
    <mergeCell ref="U6:V6"/>
    <mergeCell ref="A7:A9"/>
    <mergeCell ref="B7:B9"/>
    <mergeCell ref="C7:C9"/>
    <mergeCell ref="D7:D9"/>
    <mergeCell ref="E7:E9"/>
    <mergeCell ref="F7:F9"/>
    <mergeCell ref="G7:G9"/>
    <mergeCell ref="H7:H9"/>
    <mergeCell ref="I7:L7"/>
    <mergeCell ref="Q8:Q9"/>
    <mergeCell ref="R8:S8"/>
    <mergeCell ref="T8:T9"/>
    <mergeCell ref="A10:V10"/>
    <mergeCell ref="A11:V11"/>
    <mergeCell ref="B12:V12"/>
    <mergeCell ref="M7:P7"/>
    <mergeCell ref="Q7:T7"/>
    <mergeCell ref="U7:U9"/>
    <mergeCell ref="V7:V9"/>
    <mergeCell ref="I8:I9"/>
    <mergeCell ref="J8:K8"/>
    <mergeCell ref="L8:L9"/>
    <mergeCell ref="M8:M9"/>
    <mergeCell ref="N8:O8"/>
    <mergeCell ref="P8:P9"/>
    <mergeCell ref="C13:V13"/>
    <mergeCell ref="E14:E22"/>
    <mergeCell ref="F14:F22"/>
    <mergeCell ref="D16:D18"/>
    <mergeCell ref="A31:A38"/>
    <mergeCell ref="B31:B38"/>
    <mergeCell ref="C31:C38"/>
    <mergeCell ref="D31:D38"/>
    <mergeCell ref="E31:E38"/>
    <mergeCell ref="F31:F38"/>
    <mergeCell ref="C44:V44"/>
    <mergeCell ref="A45:A52"/>
    <mergeCell ref="B45:B52"/>
    <mergeCell ref="C45:C52"/>
    <mergeCell ref="D45:D52"/>
    <mergeCell ref="E45:E52"/>
    <mergeCell ref="F45:F52"/>
    <mergeCell ref="G31:G38"/>
    <mergeCell ref="C39:H39"/>
    <mergeCell ref="B40:H40"/>
    <mergeCell ref="A41:H41"/>
    <mergeCell ref="A42:V42"/>
    <mergeCell ref="B43:V43"/>
    <mergeCell ref="C69:H69"/>
    <mergeCell ref="B70:H70"/>
    <mergeCell ref="B71:V71"/>
    <mergeCell ref="C72:V72"/>
    <mergeCell ref="A73:A80"/>
    <mergeCell ref="E73:E80"/>
    <mergeCell ref="F73:F80"/>
    <mergeCell ref="G73:G80"/>
    <mergeCell ref="G53:G60"/>
    <mergeCell ref="A61:A68"/>
    <mergeCell ref="B61:B68"/>
    <mergeCell ref="C61:C68"/>
    <mergeCell ref="E61:E68"/>
    <mergeCell ref="F61:F68"/>
    <mergeCell ref="G61:G68"/>
    <mergeCell ref="A53:A60"/>
    <mergeCell ref="B53:B60"/>
    <mergeCell ref="C53:C60"/>
    <mergeCell ref="D53:D60"/>
    <mergeCell ref="E53:E60"/>
    <mergeCell ref="F53:F60"/>
    <mergeCell ref="E81:E88"/>
    <mergeCell ref="F81:F88"/>
    <mergeCell ref="G81:G88"/>
    <mergeCell ref="A89:A96"/>
    <mergeCell ref="B89:B96"/>
    <mergeCell ref="C89:C96"/>
    <mergeCell ref="D89:D96"/>
    <mergeCell ref="E89:E96"/>
    <mergeCell ref="F89:F96"/>
    <mergeCell ref="G89:G96"/>
    <mergeCell ref="G101:G108"/>
    <mergeCell ref="A109:A116"/>
    <mergeCell ref="B109:B116"/>
    <mergeCell ref="C109:C116"/>
    <mergeCell ref="D109:D116"/>
    <mergeCell ref="E109:E116"/>
    <mergeCell ref="F109:F116"/>
    <mergeCell ref="G109:G116"/>
    <mergeCell ref="C97:H97"/>
    <mergeCell ref="B98:H98"/>
    <mergeCell ref="B99:V99"/>
    <mergeCell ref="C100:V100"/>
    <mergeCell ref="A101:A108"/>
    <mergeCell ref="B101:B108"/>
    <mergeCell ref="C101:C108"/>
    <mergeCell ref="D101:D108"/>
    <mergeCell ref="E101:E108"/>
    <mergeCell ref="F101:F108"/>
    <mergeCell ref="G117:G124"/>
    <mergeCell ref="C125:H125"/>
    <mergeCell ref="B126:H126"/>
    <mergeCell ref="A127:H127"/>
    <mergeCell ref="E144:L144"/>
    <mergeCell ref="M144:N144"/>
    <mergeCell ref="A117:A124"/>
    <mergeCell ref="B117:B124"/>
    <mergeCell ref="C117:C124"/>
    <mergeCell ref="D117:D124"/>
    <mergeCell ref="E117:E124"/>
    <mergeCell ref="F117:F124"/>
    <mergeCell ref="O144:P144"/>
    <mergeCell ref="Q144:R144"/>
    <mergeCell ref="S144:T144"/>
    <mergeCell ref="U144:V144"/>
    <mergeCell ref="E146:L146"/>
    <mergeCell ref="M146:N146"/>
    <mergeCell ref="O146:P146"/>
    <mergeCell ref="Q146:R146"/>
    <mergeCell ref="S146:T146"/>
    <mergeCell ref="U146:V146"/>
    <mergeCell ref="T155:U155"/>
    <mergeCell ref="D156:K156"/>
    <mergeCell ref="L156:M156"/>
    <mergeCell ref="N156:O156"/>
    <mergeCell ref="P156:Q156"/>
    <mergeCell ref="R156:S156"/>
    <mergeCell ref="T156:U156"/>
    <mergeCell ref="D153:R153"/>
    <mergeCell ref="D155:K155"/>
    <mergeCell ref="L155:M155"/>
    <mergeCell ref="N155:O155"/>
    <mergeCell ref="P155:Q155"/>
    <mergeCell ref="R155:S155"/>
    <mergeCell ref="D158:K158"/>
    <mergeCell ref="L158:M158"/>
    <mergeCell ref="N158:O158"/>
    <mergeCell ref="P158:Q158"/>
    <mergeCell ref="R158:S158"/>
    <mergeCell ref="T158:U158"/>
    <mergeCell ref="D157:K157"/>
    <mergeCell ref="L157:M157"/>
    <mergeCell ref="N157:O157"/>
    <mergeCell ref="P157:Q157"/>
    <mergeCell ref="R157:S157"/>
    <mergeCell ref="T157:U157"/>
    <mergeCell ref="D160:K160"/>
    <mergeCell ref="L160:M160"/>
    <mergeCell ref="N160:O160"/>
    <mergeCell ref="P160:Q160"/>
    <mergeCell ref="R160:S160"/>
    <mergeCell ref="T160:U160"/>
    <mergeCell ref="D159:K159"/>
    <mergeCell ref="L159:M159"/>
    <mergeCell ref="N159:O159"/>
    <mergeCell ref="P159:Q159"/>
    <mergeCell ref="R159:S159"/>
    <mergeCell ref="T159:U159"/>
    <mergeCell ref="D162:K162"/>
    <mergeCell ref="L162:M162"/>
    <mergeCell ref="N162:O162"/>
    <mergeCell ref="P162:Q162"/>
    <mergeCell ref="R162:S162"/>
    <mergeCell ref="T162:U162"/>
    <mergeCell ref="D161:K161"/>
    <mergeCell ref="L161:M161"/>
    <mergeCell ref="N161:O161"/>
    <mergeCell ref="P161:Q161"/>
    <mergeCell ref="R161:S161"/>
    <mergeCell ref="T161:U161"/>
    <mergeCell ref="D164:K164"/>
    <mergeCell ref="L164:M164"/>
    <mergeCell ref="N164:O164"/>
    <mergeCell ref="P164:Q164"/>
    <mergeCell ref="R164:S164"/>
    <mergeCell ref="T164:U164"/>
    <mergeCell ref="D163:K163"/>
    <mergeCell ref="L163:M163"/>
    <mergeCell ref="N163:O163"/>
    <mergeCell ref="P163:Q163"/>
    <mergeCell ref="R163:S163"/>
    <mergeCell ref="T163:U163"/>
    <mergeCell ref="D166:K166"/>
    <mergeCell ref="L166:M166"/>
    <mergeCell ref="N166:O166"/>
    <mergeCell ref="P166:Q166"/>
    <mergeCell ref="R166:S166"/>
    <mergeCell ref="T166:U166"/>
    <mergeCell ref="D165:K165"/>
    <mergeCell ref="L165:M165"/>
    <mergeCell ref="N165:O165"/>
    <mergeCell ref="P165:Q165"/>
    <mergeCell ref="R165:S165"/>
    <mergeCell ref="T165:U165"/>
    <mergeCell ref="D168:K168"/>
    <mergeCell ref="L168:M168"/>
    <mergeCell ref="N168:O168"/>
    <mergeCell ref="P168:Q168"/>
    <mergeCell ref="R168:S168"/>
    <mergeCell ref="T168:U168"/>
    <mergeCell ref="D167:K167"/>
    <mergeCell ref="L167:M167"/>
    <mergeCell ref="N167:O167"/>
    <mergeCell ref="P167:Q167"/>
    <mergeCell ref="R167:S167"/>
    <mergeCell ref="T167:U167"/>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Progr.aprašymas</vt:lpstr>
      <vt:lpstr>Vertinimo kriterijai</vt:lpstr>
      <vt:lpstr>išlaidų suvestinė</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2017-02-27T07:09:51Z</dcterms:modified>
</cp:coreProperties>
</file>