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0" yWindow="0" windowWidth="28800" windowHeight="12300" tabRatio="756"/>
  </bookViews>
  <sheets>
    <sheet name="gimn" sheetId="26" r:id="rId1"/>
    <sheet name="KMSA išlaikymas" sheetId="19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26" l="1"/>
  <c r="F46" i="26" l="1"/>
  <c r="F39" i="26"/>
  <c r="G27" i="26"/>
  <c r="G28" i="26" s="1"/>
  <c r="G24" i="26"/>
  <c r="G29" i="26" l="1"/>
  <c r="G30" i="26" s="1"/>
  <c r="F51" i="26"/>
  <c r="I28" i="19" l="1"/>
  <c r="M28" i="19"/>
  <c r="I29" i="19"/>
  <c r="J29" i="19"/>
  <c r="N29" i="19"/>
  <c r="M29" i="19" s="1"/>
  <c r="I30" i="19"/>
  <c r="M30" i="19"/>
  <c r="I31" i="19"/>
  <c r="J31" i="19"/>
  <c r="J32" i="19" s="1"/>
  <c r="N31" i="19"/>
  <c r="M31" i="19" s="1"/>
  <c r="K32" i="19"/>
  <c r="L32" i="19"/>
  <c r="O32" i="19"/>
  <c r="P32" i="19"/>
  <c r="I34" i="19"/>
  <c r="J34" i="19"/>
  <c r="J35" i="19" s="1"/>
  <c r="J36" i="19" s="1"/>
  <c r="I35" i="19"/>
  <c r="L35" i="19"/>
  <c r="L36" i="19" s="1"/>
  <c r="M35" i="19"/>
  <c r="N35" i="19"/>
  <c r="P35" i="19"/>
  <c r="P36" i="19" s="1"/>
  <c r="K36" i="19"/>
  <c r="O36" i="19"/>
  <c r="I38" i="19"/>
  <c r="M38" i="19"/>
  <c r="M39" i="19" s="1"/>
  <c r="J39" i="19"/>
  <c r="L39" i="19"/>
  <c r="N39" i="19"/>
  <c r="N42" i="19" s="1"/>
  <c r="P39" i="19"/>
  <c r="I40" i="19"/>
  <c r="M40" i="19"/>
  <c r="M41" i="19" s="1"/>
  <c r="J41" i="19"/>
  <c r="L41" i="19"/>
  <c r="L42" i="19" s="1"/>
  <c r="N41" i="19"/>
  <c r="P41" i="19"/>
  <c r="K42" i="19"/>
  <c r="O42" i="19"/>
  <c r="M44" i="19"/>
  <c r="J141" i="19"/>
  <c r="K141" i="19"/>
  <c r="K142" i="19" s="1"/>
  <c r="L141" i="19"/>
  <c r="L142" i="19" s="1"/>
  <c r="N141" i="19"/>
  <c r="O141" i="19"/>
  <c r="P141" i="19"/>
  <c r="P42" i="19" l="1"/>
  <c r="N36" i="19"/>
  <c r="O142" i="19"/>
  <c r="I141" i="19"/>
  <c r="I41" i="19"/>
  <c r="I39" i="19"/>
  <c r="I36" i="19"/>
  <c r="M36" i="19"/>
  <c r="N32" i="19"/>
  <c r="M32" i="19" s="1"/>
  <c r="I32" i="19"/>
  <c r="M42" i="19"/>
  <c r="P142" i="19"/>
  <c r="M141" i="19"/>
  <c r="J42" i="19"/>
  <c r="J142" i="19" s="1"/>
  <c r="I142" i="19" s="1"/>
  <c r="N142" i="19" l="1"/>
  <c r="M142" i="19"/>
  <c r="I42" i="19"/>
</calcChain>
</file>

<file path=xl/comments1.xml><?xml version="1.0" encoding="utf-8"?>
<comments xmlns="http://schemas.openxmlformats.org/spreadsheetml/2006/main">
  <authors>
    <author>Vartotojas</author>
  </authors>
  <commentList>
    <comment ref="D16" authorId="0" shapeId="0">
      <text/>
    </comment>
  </commentList>
</comments>
</file>

<file path=xl/sharedStrings.xml><?xml version="1.0" encoding="utf-8"?>
<sst xmlns="http://schemas.openxmlformats.org/spreadsheetml/2006/main" count="559" uniqueCount="208">
  <si>
    <t>Atsakingi vykdytojai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</si>
  <si>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</si>
  <si>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</si>
  <si>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</si>
  <si>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</si>
  <si>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</si>
  <si>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</si>
  <si>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</si>
  <si>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</si>
  <si>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</si>
  <si>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</si>
  <si>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</si>
  <si>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</si>
  <si>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</si>
  <si>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Iš viso:</t>
  </si>
  <si>
    <t>Iš viso uždaviniui:</t>
  </si>
  <si>
    <t>Iš viso programai:</t>
  </si>
  <si>
    <t>Iš viso tikslui:</t>
  </si>
  <si>
    <t>Pavadinimas</t>
  </si>
  <si>
    <t>Iš jų darbo užmokesčiui</t>
  </si>
  <si>
    <t>Turtui įsigyti ir finansiniams įsipareigojimams vykdyti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</si>
  <si>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</si>
  <si>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</si>
  <si>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</si>
  <si>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</si>
  <si>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</si>
  <si>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</si>
  <si>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</si>
  <si>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</si>
  <si>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</si>
  <si>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</si>
  <si>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</si>
  <si>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</si>
  <si>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</si>
  <si>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</si>
  <si>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</si>
  <si>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</si>
  <si>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</si>
  <si>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</si>
  <si>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</si>
  <si>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</si>
  <si>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</si>
  <si>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</si>
  <si>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</si>
  <si>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</si>
  <si>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</si>
  <si>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</si>
  <si>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</si>
  <si>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</si>
  <si>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</si>
  <si>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</si>
  <si>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</si>
  <si>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</si>
  <si>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</si>
  <si>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</si>
  <si>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</si>
  <si>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</si>
  <si>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</si>
  <si>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</si>
  <si>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</si>
  <si>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</si>
  <si>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</si>
  <si>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</si>
  <si>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</si>
  <si>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</si>
  <si>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</si>
  <si>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</si>
  <si>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</si>
  <si>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</si>
  <si>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</si>
  <si>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</si>
  <si>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</si>
  <si>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</si>
  <si>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</si>
  <si>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</si>
  <si>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</si>
  <si>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</si>
  <si>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</si>
  <si>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</si>
  <si>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</si>
  <si>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</si>
  <si>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</si>
  <si>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</si>
  <si>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</si>
  <si>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</si>
  <si>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</si>
  <si>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</si>
  <si>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</si>
  <si>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</si>
  <si>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</si>
  <si>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</si>
  <si>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</si>
  <si>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</si>
  <si>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</si>
  <si>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</si>
  <si>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</si>
  <si>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</si>
  <si>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</si>
  <si>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</si>
  <si>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</si>
  <si>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</si>
  <si>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</si>
  <si>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</si>
  <si>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</si>
  <si>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</si>
  <si>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</si>
  <si>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</si>
  <si>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</si>
  <si>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</si>
  <si>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</si>
  <si>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</si>
  <si>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</si>
  <si>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</si>
  <si>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</si>
  <si>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</si>
  <si>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</si>
  <si>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</si>
  <si>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</si>
  <si>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</si>
  <si>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</si>
  <si>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</si>
  <si>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</si>
  <si>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</si>
  <si>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</si>
  <si>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</si>
  <si>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</si>
  <si>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</si>
  <si>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</si>
  <si>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</si>
  <si>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</si>
  <si>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</si>
  <si>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</si>
  <si>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</si>
  <si>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</si>
  <si>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t>Programos kodas</t>
  </si>
  <si>
    <t xml:space="preserve">PATVIRTINTA </t>
  </si>
  <si>
    <t>Finansavimo šaltiniai</t>
  </si>
  <si>
    <t>SAVIVALDYBĖS LĖŠOS, IŠ VISO:</t>
  </si>
  <si>
    <t>SAVIVALDYBĖS BIUDŽETAS:</t>
  </si>
  <si>
    <t>KITI ŠALTINIAI, IŠ VISO</t>
  </si>
  <si>
    <t>Europos Sąjungos paramos lėšos ES</t>
  </si>
  <si>
    <t>IŠ VISO:</t>
  </si>
  <si>
    <t>Kitų šaltinių lėšos (2 proc. parama, labdara ir kt.)    KT</t>
  </si>
  <si>
    <t>Savivaldybės biudžeto lėšos SB</t>
  </si>
  <si>
    <t>Įstaigų pajamos SB (SP)</t>
  </si>
  <si>
    <t>Aplinkos apsaugos rėmimo specialioji programa SB (AA)</t>
  </si>
  <si>
    <t>Mato vnt.</t>
  </si>
  <si>
    <r>
      <t>Paaiškinimai:</t>
    </r>
    <r>
      <rPr>
        <sz val="10"/>
        <rFont val="Times New Roman"/>
        <family val="1"/>
        <charset val="186"/>
      </rPr>
      <t xml:space="preserve">
</t>
    </r>
    <r>
      <rPr>
        <i/>
        <sz val="10"/>
        <rFont val="Times New Roman"/>
        <family val="1"/>
        <charset val="186"/>
      </rPr>
      <t xml:space="preserve">Programos, tikslai ir uždaviniai – </t>
    </r>
    <r>
      <rPr>
        <sz val="10"/>
        <rFont val="Times New Roman"/>
        <family val="1"/>
        <charset val="186"/>
      </rPr>
      <t>iš strateginio veiklos plano perkeliami atitinkamos programos tikslai ir uždaviniai;</t>
    </r>
    <r>
      <rPr>
        <i/>
        <sz val="10"/>
        <rFont val="Times New Roman"/>
        <family val="1"/>
        <charset val="186"/>
      </rPr>
      <t xml:space="preserve">
Priemonės – </t>
    </r>
    <r>
      <rPr>
        <sz val="10"/>
        <rFont val="Times New Roman"/>
        <family val="1"/>
        <charset val="186"/>
      </rPr>
      <t xml:space="preserve">perkeliamos atitinkamiems metams atitinkamam skyriui aktualios savivaldybės strateginio veiklos plano priemonės;  </t>
    </r>
    <r>
      <rPr>
        <i/>
        <sz val="10"/>
        <rFont val="Times New Roman"/>
        <family val="1"/>
        <charset val="186"/>
      </rPr>
      <t xml:space="preserve">                                                                             
Vertinimo kriterijus –  </t>
    </r>
    <r>
      <rPr>
        <sz val="10"/>
        <rFont val="Times New Roman"/>
        <family val="1"/>
        <charset val="186"/>
      </rPr>
      <t>rodiklis, suteikiantis informaciją apie institucijos strateginio tikslo, programos tikslo ar uždavinio įgyvendinimą.</t>
    </r>
    <r>
      <rPr>
        <i/>
        <sz val="10"/>
        <rFont val="Times New Roman"/>
        <family val="1"/>
        <charset val="186"/>
      </rPr>
      <t xml:space="preserve">
Atsakingi vykdytojai –</t>
    </r>
    <r>
      <rPr>
        <sz val="10"/>
        <rFont val="Times New Roman"/>
        <family val="1"/>
        <charset val="186"/>
      </rPr>
      <t xml:space="preserve"> prie veiklų nurodomi už jų vykdymą atsakingi vykdytojai; kaip vykdytojai gali būti nurodomi  darbuotojai.
</t>
    </r>
    <r>
      <rPr>
        <i/>
        <sz val="10"/>
        <rFont val="Times New Roman"/>
        <family val="1"/>
        <charset val="186"/>
      </rPr>
      <t xml:space="preserve">Asignavimai </t>
    </r>
    <r>
      <rPr>
        <sz val="10"/>
        <rFont val="Times New Roman"/>
        <family val="1"/>
        <charset val="186"/>
      </rPr>
      <t xml:space="preserve">– priemonių ar veiklų įgyvendinimui užtikrinti reikalingos savivaldybės biudžeto ar kitų finansavimo šaltinių lėšos; savivaldybės biudžeto asignavimų suma turi atitikti savivaldybės biudžete atitinkamam asignavimų valdytojui numatomus skirti asignavimus;
</t>
    </r>
    <r>
      <rPr>
        <b/>
        <sz val="10"/>
        <rFont val="Times New Roman"/>
        <family val="1"/>
        <charset val="186"/>
      </rPr>
      <t/>
    </r>
  </si>
  <si>
    <t>Planuota reikšmė</t>
  </si>
  <si>
    <t>Savivaldybės parduodamas turtas SPT</t>
  </si>
  <si>
    <t>Savivaldybės skolintos lėšos  SB (SL)</t>
  </si>
  <si>
    <t>(įstaigos pavadinimas, kodas)</t>
  </si>
  <si>
    <t>METŲ VEIKLOS PLANAS</t>
  </si>
  <si>
    <t>Valstybės biudžeto lėšos LR VB</t>
  </si>
  <si>
    <t>Specialioji tikslinė dotacija SB (VB)</t>
  </si>
  <si>
    <t>Vnt.</t>
  </si>
  <si>
    <t>SB (VB)</t>
  </si>
  <si>
    <t>2023</t>
  </si>
  <si>
    <t>Stebėsenos rodiklio pavadinimas</t>
  </si>
  <si>
    <t>Stebėsenos rodiklio kodas</t>
  </si>
  <si>
    <t>proc.</t>
  </si>
  <si>
    <t>Lėšos biudžetiniams 2023-iesiems metams, Eur</t>
  </si>
  <si>
    <t>Plungės rajono savivaldybės administracijos direktoriaus 2023m. vasario 7 d. įsakymu  Nr. DE-89</t>
  </si>
  <si>
    <t>001</t>
  </si>
  <si>
    <t>Švietimo pagalbą gaunančių mokinių dalis, nuo mokinių, kuriems tokia pagalba yra nustatyta, skaičiaus</t>
  </si>
  <si>
    <t>Vienai sąlyginei mokytojo pareigybei tenkančių mokinių skaičius bendrojo ugdymo mokyklose</t>
  </si>
  <si>
    <t>Pagrindinio ugdymo pasiekimų patikrinimo metu bent pagrindinį mokymosi pasiekimų lygį pasiekusių mokinių dalis (lietuvių kalba, matematika)</t>
  </si>
  <si>
    <t>Tris ir daugiau valstybinių brandos egzaminų išlaikiusių abiturientų dalis</t>
  </si>
  <si>
    <t>R-001-01-01-02</t>
  </si>
  <si>
    <t>R-001-01-01-03</t>
  </si>
  <si>
    <t>R-001-01-01-04</t>
  </si>
  <si>
    <t>R-001-01-01-05</t>
  </si>
  <si>
    <t>vnt.</t>
  </si>
  <si>
    <t>Organizuoti  kokybišką ir prieinamą ugdymą ikimokyklinio ugdymo įstaigose, bendrojo ugdymo mokyklose bei neformaliojo vaikų švietimo įstaigose</t>
  </si>
  <si>
    <t>SB (SP)</t>
  </si>
  <si>
    <t xml:space="preserve">100 mokinių tenkančių kompiuterių skaičius </t>
  </si>
  <si>
    <t>R-001-01-02-01</t>
  </si>
  <si>
    <t>29,06</t>
  </si>
  <si>
    <t>Mokinių aprūpinimas IKT įranga bendrojo ugdymo mokyklose(PP)</t>
  </si>
  <si>
    <t>Įsigytų IKT įrangos vienetų skaičius, skirtų mokymuisi, skaičius</t>
  </si>
  <si>
    <t xml:space="preserve">P-001-01-02-01-01 </t>
  </si>
  <si>
    <t>Nepedagoginių darbuotojų etatų dalis nuo bendro darbuotojų etatų skaičiaus</t>
  </si>
  <si>
    <t>Be pateisinamos priežasties praleistų pamokų dalis nuo visų praleistų pamokų skaičiaus</t>
  </si>
  <si>
    <t>Švietimo pagalbos darbuotojų (etatų), tenkančių 100 mokinių, skaičius</t>
  </si>
  <si>
    <t>Pedagogų, kėlusių kvalifikaciją, dalis</t>
  </si>
  <si>
    <t>Mokinių, lankančių neformaliojo švietimo programas (organizuojamas mokyklos), dalis</t>
  </si>
  <si>
    <t>koef.</t>
  </si>
  <si>
    <t>2023-ųjų metų asignavimų patvirtintas planas</t>
  </si>
  <si>
    <t>alsėdžiai</t>
  </si>
  <si>
    <t>žem kalvarija</t>
  </si>
  <si>
    <t>Ugdymo kokybės, sporto ir modernios aplinkos užtikrinimo programa</t>
  </si>
  <si>
    <t>Padidinti informacinių technologijų naudojimą bendrojo ugdymo mokyklose</t>
  </si>
  <si>
    <t>Plungės "Saulės" gimnazijos veikla (TP)</t>
  </si>
  <si>
    <t>V-001-01-01-09-01 (VB)</t>
  </si>
  <si>
    <t>V-001-01-01-09-02 (VB)</t>
  </si>
  <si>
    <t>V-001-01-01-09-03 (VB)</t>
  </si>
  <si>
    <t>V-001-01-01-09-04 (VB)</t>
  </si>
  <si>
    <t>V-001-01-01-09-05 (VB)</t>
  </si>
  <si>
    <t>V-001-01-01-09-06</t>
  </si>
  <si>
    <t>Plungės "Saulės" gimnazija,  191130264</t>
  </si>
  <si>
    <t>370100,00</t>
  </si>
  <si>
    <t>1523000,00</t>
  </si>
  <si>
    <t>8000,00</t>
  </si>
  <si>
    <t>Birutė Mockienė</t>
  </si>
  <si>
    <t>Neringa Sakalauskaitė</t>
  </si>
  <si>
    <t>Astra Vaškienė</t>
  </si>
  <si>
    <t>Birutė Kaveckienė</t>
  </si>
  <si>
    <t>Vitalija Grimalienė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</si>
</sst>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;[Red]#,##0.0"/>
    <numFmt numFmtId="166" formatCode="0.00;[Red]0.00"/>
    <numFmt numFmtId="167" formatCode="#,##0.0"/>
  </numFmts>
  <fonts count="36">
    <font>
      <sz val="10"/>
      <name val="Arial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indexed="14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sz val="9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rgb="FFFF00FF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2" fillId="0" borderId="0"/>
    <xf numFmtId="0" fontId="14" fillId="0" borderId="0"/>
    <xf numFmtId="0" fontId="12" fillId="0" borderId="0"/>
    <xf numFmtId="0" fontId="31" fillId="0" borderId="0"/>
    <xf numFmtId="0" fontId="13" fillId="0" borderId="0"/>
  </cellStyleXfs>
  <cellXfs count="442">
    <xf numFmtId="0" fontId="0" fillId="0" borderId="0" xfId="0"/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1" fillId="0" borderId="1" xfId="1" applyFont="1" applyBorder="1" applyAlignment="1">
      <alignment horizontal="center" vertical="center" textRotation="90" wrapText="1"/>
    </xf>
    <xf numFmtId="49" fontId="5" fillId="2" borderId="2" xfId="1" applyNumberFormat="1" applyFont="1" applyFill="1" applyBorder="1" applyAlignment="1">
      <alignment horizontal="center" vertical="top"/>
    </xf>
    <xf numFmtId="49" fontId="5" fillId="2" borderId="3" xfId="1" applyNumberFormat="1" applyFont="1" applyFill="1" applyBorder="1" applyAlignment="1">
      <alignment horizontal="center" vertical="top"/>
    </xf>
    <xf numFmtId="0" fontId="14" fillId="0" borderId="4" xfId="1" applyFont="1" applyBorder="1" applyAlignment="1">
      <alignment vertical="top" wrapText="1"/>
    </xf>
    <xf numFmtId="49" fontId="5" fillId="3" borderId="5" xfId="1" applyNumberFormat="1" applyFont="1" applyFill="1" applyBorder="1" applyAlignment="1">
      <alignment horizontal="center" vertical="top"/>
    </xf>
    <xf numFmtId="49" fontId="5" fillId="3" borderId="6" xfId="1" applyNumberFormat="1" applyFont="1" applyFill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14" fillId="0" borderId="8" xfId="1" applyFont="1" applyBorder="1" applyAlignment="1">
      <alignment horizontal="center" vertical="top"/>
    </xf>
    <xf numFmtId="49" fontId="6" fillId="0" borderId="9" xfId="1" applyNumberFormat="1" applyFont="1" applyBorder="1" applyAlignment="1">
      <alignment horizontal="center" vertical="top"/>
    </xf>
    <xf numFmtId="0" fontId="14" fillId="0" borderId="10" xfId="1" applyFont="1" applyBorder="1" applyAlignment="1">
      <alignment horizontal="center" vertical="top" wrapText="1"/>
    </xf>
    <xf numFmtId="164" fontId="5" fillId="4" borderId="3" xfId="1" applyNumberFormat="1" applyFont="1" applyFill="1" applyBorder="1" applyAlignment="1">
      <alignment horizontal="center" vertical="top"/>
    </xf>
    <xf numFmtId="164" fontId="2" fillId="0" borderId="5" xfId="1" applyNumberFormat="1" applyFont="1" applyBorder="1" applyAlignment="1">
      <alignment horizontal="center" vertical="top"/>
    </xf>
    <xf numFmtId="164" fontId="5" fillId="4" borderId="11" xfId="1" applyNumberFormat="1" applyFont="1" applyFill="1" applyBorder="1" applyAlignment="1">
      <alignment horizontal="center" vertical="top"/>
    </xf>
    <xf numFmtId="0" fontId="5" fillId="4" borderId="12" xfId="1" applyFont="1" applyFill="1" applyBorder="1" applyAlignment="1">
      <alignment horizontal="right" vertical="top" wrapText="1"/>
    </xf>
    <xf numFmtId="164" fontId="2" fillId="0" borderId="13" xfId="1" applyNumberFormat="1" applyFont="1" applyBorder="1" applyAlignment="1">
      <alignment horizontal="center" vertical="top"/>
    </xf>
    <xf numFmtId="164" fontId="2" fillId="0" borderId="14" xfId="1" applyNumberFormat="1" applyFont="1" applyBorder="1" applyAlignment="1">
      <alignment horizontal="center" vertical="top"/>
    </xf>
    <xf numFmtId="164" fontId="6" fillId="0" borderId="15" xfId="1" applyNumberFormat="1" applyFont="1" applyBorder="1" applyAlignment="1">
      <alignment horizontal="center" vertical="top"/>
    </xf>
    <xf numFmtId="49" fontId="5" fillId="3" borderId="16" xfId="1" applyNumberFormat="1" applyFont="1" applyFill="1" applyBorder="1" applyAlignment="1">
      <alignment horizontal="center" vertical="top"/>
    </xf>
    <xf numFmtId="49" fontId="5" fillId="3" borderId="6" xfId="1" applyNumberFormat="1" applyFont="1" applyFill="1" applyBorder="1" applyAlignment="1">
      <alignment vertical="top"/>
    </xf>
    <xf numFmtId="0" fontId="17" fillId="0" borderId="10" xfId="1" applyFont="1" applyBorder="1" applyAlignment="1">
      <alignment horizontal="center" vertical="top"/>
    </xf>
    <xf numFmtId="164" fontId="5" fillId="4" borderId="17" xfId="1" applyNumberFormat="1" applyFont="1" applyFill="1" applyBorder="1" applyAlignment="1">
      <alignment horizontal="center" vertical="top"/>
    </xf>
    <xf numFmtId="164" fontId="5" fillId="4" borderId="18" xfId="1" applyNumberFormat="1" applyFont="1" applyFill="1" applyBorder="1" applyAlignment="1">
      <alignment horizontal="center" vertical="top"/>
    </xf>
    <xf numFmtId="164" fontId="5" fillId="4" borderId="6" xfId="1" applyNumberFormat="1" applyFont="1" applyFill="1" applyBorder="1" applyAlignment="1">
      <alignment horizontal="center" vertical="top"/>
    </xf>
    <xf numFmtId="0" fontId="5" fillId="4" borderId="10" xfId="1" applyFont="1" applyFill="1" applyBorder="1" applyAlignment="1">
      <alignment horizontal="right" vertical="top" wrapText="1"/>
    </xf>
    <xf numFmtId="164" fontId="5" fillId="4" borderId="19" xfId="1" applyNumberFormat="1" applyFont="1" applyFill="1" applyBorder="1" applyAlignment="1">
      <alignment horizontal="center" vertical="top"/>
    </xf>
    <xf numFmtId="164" fontId="5" fillId="4" borderId="20" xfId="1" applyNumberFormat="1" applyFont="1" applyFill="1" applyBorder="1" applyAlignment="1">
      <alignment horizontal="center" vertical="top"/>
    </xf>
    <xf numFmtId="0" fontId="6" fillId="0" borderId="21" xfId="1" applyFont="1" applyBorder="1" applyAlignment="1">
      <alignment horizontal="center" vertical="top" wrapText="1"/>
    </xf>
    <xf numFmtId="164" fontId="6" fillId="0" borderId="22" xfId="1" applyNumberFormat="1" applyFont="1" applyBorder="1" applyAlignment="1">
      <alignment horizontal="center" vertical="top"/>
    </xf>
    <xf numFmtId="164" fontId="6" fillId="0" borderId="23" xfId="1" applyNumberFormat="1" applyFont="1" applyBorder="1" applyAlignment="1">
      <alignment horizontal="center" vertical="top"/>
    </xf>
    <xf numFmtId="164" fontId="6" fillId="0" borderId="24" xfId="1" applyNumberFormat="1" applyFont="1" applyBorder="1" applyAlignment="1">
      <alignment horizontal="center" vertical="top"/>
    </xf>
    <xf numFmtId="0" fontId="5" fillId="4" borderId="25" xfId="1" applyFont="1" applyFill="1" applyBorder="1" applyAlignment="1">
      <alignment horizontal="right" vertical="top" wrapText="1"/>
    </xf>
    <xf numFmtId="164" fontId="6" fillId="4" borderId="26" xfId="1" applyNumberFormat="1" applyFont="1" applyFill="1" applyBorder="1" applyAlignment="1">
      <alignment horizontal="center" vertical="top"/>
    </xf>
    <xf numFmtId="49" fontId="10" fillId="0" borderId="27" xfId="1" applyNumberFormat="1" applyFont="1" applyBorder="1" applyAlignment="1">
      <alignment horizontal="center" vertical="top"/>
    </xf>
    <xf numFmtId="0" fontId="6" fillId="0" borderId="21" xfId="1" applyFont="1" applyBorder="1" applyAlignment="1">
      <alignment horizontal="center" vertical="top"/>
    </xf>
    <xf numFmtId="164" fontId="2" fillId="0" borderId="28" xfId="1" applyNumberFormat="1" applyFont="1" applyBorder="1" applyAlignment="1">
      <alignment horizontal="center" vertical="top"/>
    </xf>
    <xf numFmtId="49" fontId="10" fillId="0" borderId="29" xfId="1" applyNumberFormat="1" applyFont="1" applyBorder="1" applyAlignment="1">
      <alignment horizontal="center" vertical="top"/>
    </xf>
    <xf numFmtId="49" fontId="16" fillId="0" borderId="30" xfId="1" applyNumberFormat="1" applyFont="1" applyBorder="1" applyAlignment="1">
      <alignment horizontal="center" vertical="top"/>
    </xf>
    <xf numFmtId="164" fontId="6" fillId="0" borderId="17" xfId="1" applyNumberFormat="1" applyFont="1" applyBorder="1" applyAlignment="1">
      <alignment horizontal="center" vertical="top"/>
    </xf>
    <xf numFmtId="164" fontId="6" fillId="0" borderId="26" xfId="1" applyNumberFormat="1" applyFont="1" applyBorder="1" applyAlignment="1">
      <alignment horizontal="center" vertical="top"/>
    </xf>
    <xf numFmtId="0" fontId="14" fillId="0" borderId="3" xfId="1" applyFont="1" applyBorder="1" applyAlignment="1">
      <alignment vertical="top" wrapText="1"/>
    </xf>
    <xf numFmtId="49" fontId="16" fillId="0" borderId="9" xfId="1" applyNumberFormat="1" applyFont="1" applyBorder="1" applyAlignment="1">
      <alignment horizontal="center" vertical="top"/>
    </xf>
    <xf numFmtId="164" fontId="2" fillId="0" borderId="31" xfId="1" applyNumberFormat="1" applyFont="1" applyBorder="1" applyAlignment="1">
      <alignment horizontal="center" vertical="top"/>
    </xf>
    <xf numFmtId="164" fontId="2" fillId="0" borderId="18" xfId="1" applyNumberFormat="1" applyFont="1" applyBorder="1" applyAlignment="1">
      <alignment horizontal="center" vertical="top"/>
    </xf>
    <xf numFmtId="164" fontId="6" fillId="0" borderId="32" xfId="1" applyNumberFormat="1" applyFont="1" applyBorder="1" applyAlignment="1">
      <alignment horizontal="center" vertical="top"/>
    </xf>
    <xf numFmtId="164" fontId="6" fillId="0" borderId="33" xfId="1" applyNumberFormat="1" applyFont="1" applyBorder="1" applyAlignment="1">
      <alignment horizontal="center" vertical="top"/>
    </xf>
    <xf numFmtId="164" fontId="6" fillId="5" borderId="14" xfId="1" applyNumberFormat="1" applyFont="1" applyFill="1" applyBorder="1" applyAlignment="1">
      <alignment horizontal="center" vertical="top"/>
    </xf>
    <xf numFmtId="164" fontId="6" fillId="5" borderId="23" xfId="1" applyNumberFormat="1" applyFont="1" applyFill="1" applyBorder="1" applyAlignment="1">
      <alignment horizontal="center" vertical="top"/>
    </xf>
    <xf numFmtId="164" fontId="6" fillId="5" borderId="17" xfId="1" applyNumberFormat="1" applyFont="1" applyFill="1" applyBorder="1" applyAlignment="1">
      <alignment horizontal="center" vertical="top"/>
    </xf>
    <xf numFmtId="164" fontId="8" fillId="5" borderId="23" xfId="1" applyNumberFormat="1" applyFont="1" applyFill="1" applyBorder="1" applyAlignment="1">
      <alignment horizontal="center" vertical="top"/>
    </xf>
    <xf numFmtId="164" fontId="8" fillId="5" borderId="28" xfId="1" applyNumberFormat="1" applyFont="1" applyFill="1" applyBorder="1" applyAlignment="1">
      <alignment horizontal="center" vertical="top"/>
    </xf>
    <xf numFmtId="49" fontId="6" fillId="0" borderId="0" xfId="1" applyNumberFormat="1" applyFont="1" applyAlignment="1">
      <alignment horizontal="center" vertical="top"/>
    </xf>
    <xf numFmtId="49" fontId="6" fillId="0" borderId="34" xfId="1" applyNumberFormat="1" applyFont="1" applyBorder="1" applyAlignment="1">
      <alignment horizontal="center" vertical="top"/>
    </xf>
    <xf numFmtId="164" fontId="5" fillId="4" borderId="12" xfId="1" applyNumberFormat="1" applyFont="1" applyFill="1" applyBorder="1" applyAlignment="1">
      <alignment horizontal="center" vertical="top"/>
    </xf>
    <xf numFmtId="164" fontId="8" fillId="0" borderId="22" xfId="1" applyNumberFormat="1" applyFont="1" applyBorder="1" applyAlignment="1">
      <alignment horizontal="center" vertical="top"/>
    </xf>
    <xf numFmtId="164" fontId="8" fillId="0" borderId="31" xfId="1" applyNumberFormat="1" applyFont="1" applyBorder="1" applyAlignment="1">
      <alignment horizontal="center" vertical="top"/>
    </xf>
    <xf numFmtId="0" fontId="15" fillId="4" borderId="25" xfId="0" applyFont="1" applyFill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49" fontId="10" fillId="3" borderId="11" xfId="0" applyNumberFormat="1" applyFont="1" applyFill="1" applyBorder="1" applyAlignment="1">
      <alignment horizontal="center" vertical="top"/>
    </xf>
    <xf numFmtId="49" fontId="10" fillId="2" borderId="35" xfId="0" applyNumberFormat="1" applyFont="1" applyFill="1" applyBorder="1" applyAlignment="1">
      <alignment horizontal="center" vertical="top"/>
    </xf>
    <xf numFmtId="164" fontId="10" fillId="2" borderId="35" xfId="0" applyNumberFormat="1" applyFont="1" applyFill="1" applyBorder="1" applyAlignment="1">
      <alignment horizontal="center" vertical="top"/>
    </xf>
    <xf numFmtId="164" fontId="10" fillId="2" borderId="36" xfId="0" applyNumberFormat="1" applyFont="1" applyFill="1" applyBorder="1" applyAlignment="1">
      <alignment horizontal="center" vertical="top"/>
    </xf>
    <xf numFmtId="164" fontId="10" fillId="2" borderId="11" xfId="0" applyNumberFormat="1" applyFont="1" applyFill="1" applyBorder="1" applyAlignment="1">
      <alignment horizontal="center" vertical="top"/>
    </xf>
    <xf numFmtId="164" fontId="10" fillId="2" borderId="6" xfId="0" applyNumberFormat="1" applyFont="1" applyFill="1" applyBorder="1" applyAlignment="1">
      <alignment horizontal="center" vertical="top"/>
    </xf>
    <xf numFmtId="164" fontId="10" fillId="2" borderId="19" xfId="0" applyNumberFormat="1" applyFont="1" applyFill="1" applyBorder="1" applyAlignment="1">
      <alignment horizontal="center" vertical="top"/>
    </xf>
    <xf numFmtId="49" fontId="10" fillId="6" borderId="11" xfId="0" applyNumberFormat="1" applyFont="1" applyFill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15" fillId="4" borderId="38" xfId="0" applyFont="1" applyFill="1" applyBorder="1" applyAlignment="1">
      <alignment horizontal="center" vertical="top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center" vertical="top"/>
    </xf>
    <xf numFmtId="164" fontId="2" fillId="0" borderId="32" xfId="0" applyNumberFormat="1" applyFont="1" applyBorder="1" applyAlignment="1">
      <alignment horizontal="center" vertical="top" wrapText="1"/>
    </xf>
    <xf numFmtId="164" fontId="2" fillId="0" borderId="40" xfId="0" applyNumberFormat="1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1" fillId="4" borderId="39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41" xfId="0" applyFont="1" applyBorder="1" applyAlignment="1">
      <alignment horizontal="center" vertical="top" wrapText="1"/>
    </xf>
    <xf numFmtId="0" fontId="15" fillId="5" borderId="43" xfId="0" applyFont="1" applyFill="1" applyBorder="1" applyAlignment="1">
      <alignment horizontal="center" vertical="top"/>
    </xf>
    <xf numFmtId="164" fontId="1" fillId="5" borderId="45" xfId="0" applyNumberFormat="1" applyFont="1" applyFill="1" applyBorder="1" applyAlignment="1">
      <alignment horizontal="center" vertical="top"/>
    </xf>
    <xf numFmtId="164" fontId="6" fillId="5" borderId="44" xfId="0" applyNumberFormat="1" applyFont="1" applyFill="1" applyBorder="1" applyAlignment="1">
      <alignment horizontal="center" vertical="top"/>
    </xf>
    <xf numFmtId="0" fontId="2" fillId="0" borderId="46" xfId="0" applyFont="1" applyBorder="1" applyAlignment="1">
      <alignment horizontal="center" vertical="top" wrapText="1"/>
    </xf>
    <xf numFmtId="164" fontId="2" fillId="0" borderId="44" xfId="0" applyNumberFormat="1" applyFont="1" applyBorder="1" applyAlignment="1">
      <alignment horizontal="center" vertical="top" wrapText="1"/>
    </xf>
    <xf numFmtId="164" fontId="2" fillId="0" borderId="45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6" fillId="5" borderId="45" xfId="0" applyNumberFormat="1" applyFont="1" applyFill="1" applyBorder="1" applyAlignment="1">
      <alignment horizontal="center" vertical="top"/>
    </xf>
    <xf numFmtId="164" fontId="6" fillId="0" borderId="32" xfId="0" applyNumberFormat="1" applyFont="1" applyBorder="1" applyAlignment="1">
      <alignment horizontal="center" vertical="top" wrapText="1"/>
    </xf>
    <xf numFmtId="0" fontId="15" fillId="4" borderId="10" xfId="0" applyFont="1" applyFill="1" applyBorder="1" applyAlignment="1">
      <alignment horizontal="center" vertical="top"/>
    </xf>
    <xf numFmtId="0" fontId="15" fillId="5" borderId="48" xfId="0" applyFont="1" applyFill="1" applyBorder="1" applyAlignment="1">
      <alignment vertical="top"/>
    </xf>
    <xf numFmtId="0" fontId="15" fillId="5" borderId="23" xfId="0" applyFont="1" applyFill="1" applyBorder="1" applyAlignment="1">
      <alignment vertical="top"/>
    </xf>
    <xf numFmtId="164" fontId="1" fillId="4" borderId="18" xfId="0" applyNumberFormat="1" applyFont="1" applyFill="1" applyBorder="1" applyAlignment="1">
      <alignment horizontal="center" vertical="top"/>
    </xf>
    <xf numFmtId="164" fontId="1" fillId="4" borderId="49" xfId="0" applyNumberFormat="1" applyFont="1" applyFill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/>
    </xf>
    <xf numFmtId="0" fontId="15" fillId="5" borderId="50" xfId="0" applyFont="1" applyFill="1" applyBorder="1" applyAlignment="1">
      <alignment vertical="top"/>
    </xf>
    <xf numFmtId="0" fontId="15" fillId="4" borderId="51" xfId="0" applyFont="1" applyFill="1" applyBorder="1" applyAlignment="1">
      <alignment vertical="top"/>
    </xf>
    <xf numFmtId="0" fontId="15" fillId="5" borderId="14" xfId="0" applyFont="1" applyFill="1" applyBorder="1" applyAlignment="1">
      <alignment vertical="top"/>
    </xf>
    <xf numFmtId="0" fontId="15" fillId="5" borderId="15" xfId="0" applyFont="1" applyFill="1" applyBorder="1" applyAlignment="1">
      <alignment vertical="top"/>
    </xf>
    <xf numFmtId="164" fontId="2" fillId="0" borderId="52" xfId="1" applyNumberFormat="1" applyFont="1" applyBorder="1" applyAlignment="1">
      <alignment horizontal="center" vertical="top"/>
    </xf>
    <xf numFmtId="164" fontId="2" fillId="0" borderId="53" xfId="1" applyNumberFormat="1" applyFont="1" applyBorder="1" applyAlignment="1">
      <alignment horizontal="center" vertical="top"/>
    </xf>
    <xf numFmtId="164" fontId="6" fillId="0" borderId="49" xfId="1" applyNumberFormat="1" applyFont="1" applyBorder="1" applyAlignment="1">
      <alignment horizontal="center" vertical="top"/>
    </xf>
    <xf numFmtId="164" fontId="6" fillId="0" borderId="2" xfId="1" applyNumberFormat="1" applyFont="1" applyBorder="1" applyAlignment="1">
      <alignment horizontal="center" vertical="top"/>
    </xf>
    <xf numFmtId="164" fontId="5" fillId="4" borderId="54" xfId="1" applyNumberFormat="1" applyFont="1" applyFill="1" applyBorder="1" applyAlignment="1">
      <alignment horizontal="center" vertical="top"/>
    </xf>
    <xf numFmtId="164" fontId="6" fillId="0" borderId="55" xfId="1" applyNumberFormat="1" applyFont="1" applyBorder="1" applyAlignment="1">
      <alignment horizontal="center" vertical="top"/>
    </xf>
    <xf numFmtId="164" fontId="6" fillId="4" borderId="49" xfId="1" applyNumberFormat="1" applyFont="1" applyFill="1" applyBorder="1" applyAlignment="1">
      <alignment horizontal="center" vertical="top"/>
    </xf>
    <xf numFmtId="164" fontId="2" fillId="0" borderId="52" xfId="0" applyNumberFormat="1" applyFont="1" applyBorder="1" applyAlignment="1">
      <alignment horizontal="center" vertical="center"/>
    </xf>
    <xf numFmtId="164" fontId="1" fillId="4" borderId="49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top"/>
    </xf>
    <xf numFmtId="164" fontId="1" fillId="4" borderId="56" xfId="0" applyNumberFormat="1" applyFont="1" applyFill="1" applyBorder="1" applyAlignment="1">
      <alignment horizontal="center" vertical="top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top" wrapText="1"/>
    </xf>
    <xf numFmtId="164" fontId="1" fillId="5" borderId="57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 wrapText="1"/>
    </xf>
    <xf numFmtId="164" fontId="2" fillId="0" borderId="57" xfId="0" applyNumberFormat="1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0" fontId="10" fillId="5" borderId="59" xfId="0" applyFont="1" applyFill="1" applyBorder="1" applyAlignment="1">
      <alignment horizontal="left" vertical="top" wrapText="1"/>
    </xf>
    <xf numFmtId="0" fontId="17" fillId="5" borderId="59" xfId="0" applyFont="1" applyFill="1" applyBorder="1" applyAlignment="1">
      <alignment horizontal="left" vertical="top" wrapText="1"/>
    </xf>
    <xf numFmtId="49" fontId="10" fillId="6" borderId="35" xfId="0" applyNumberFormat="1" applyFont="1" applyFill="1" applyBorder="1" applyAlignment="1">
      <alignment horizontal="center" vertical="top"/>
    </xf>
    <xf numFmtId="164" fontId="10" fillId="6" borderId="6" xfId="0" applyNumberFormat="1" applyFont="1" applyFill="1" applyBorder="1" applyAlignment="1">
      <alignment horizontal="center" vertical="top"/>
    </xf>
    <xf numFmtId="164" fontId="10" fillId="6" borderId="19" xfId="0" applyNumberFormat="1" applyFont="1" applyFill="1" applyBorder="1" applyAlignment="1">
      <alignment horizontal="center" vertical="top"/>
    </xf>
    <xf numFmtId="164" fontId="6" fillId="5" borderId="16" xfId="0" applyNumberFormat="1" applyFont="1" applyFill="1" applyBorder="1" applyAlignment="1">
      <alignment horizontal="center" vertical="top"/>
    </xf>
    <xf numFmtId="0" fontId="8" fillId="6" borderId="59" xfId="0" applyFont="1" applyFill="1" applyBorder="1" applyAlignment="1">
      <alignment horizontal="left" vertical="top" wrapText="1"/>
    </xf>
    <xf numFmtId="0" fontId="12" fillId="6" borderId="59" xfId="0" applyFont="1" applyFill="1" applyBorder="1" applyAlignment="1">
      <alignment horizontal="left" vertical="top" wrapText="1"/>
    </xf>
    <xf numFmtId="0" fontId="6" fillId="0" borderId="41" xfId="0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6" fillId="0" borderId="45" xfId="0" applyNumberFormat="1" applyFont="1" applyBorder="1" applyAlignment="1">
      <alignment horizontal="center" vertical="top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0" fontId="9" fillId="5" borderId="34" xfId="0" applyFont="1" applyFill="1" applyBorder="1" applyAlignment="1">
      <alignment horizontal="center" vertical="top"/>
    </xf>
    <xf numFmtId="3" fontId="9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3" fontId="22" fillId="0" borderId="0" xfId="0" applyNumberFormat="1" applyFont="1" applyAlignment="1">
      <alignment horizontal="left" vertical="top" wrapText="1"/>
    </xf>
    <xf numFmtId="3" fontId="23" fillId="0" borderId="0" xfId="0" applyNumberFormat="1" applyFont="1" applyAlignment="1">
      <alignment horizontal="center" vertical="top" wrapText="1"/>
    </xf>
    <xf numFmtId="3" fontId="8" fillId="0" borderId="28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 textRotation="90"/>
    </xf>
    <xf numFmtId="3" fontId="10" fillId="3" borderId="28" xfId="0" applyNumberFormat="1" applyFont="1" applyFill="1" applyBorder="1" applyAlignment="1">
      <alignment horizontal="center" vertical="top" wrapText="1"/>
    </xf>
    <xf numFmtId="3" fontId="10" fillId="3" borderId="28" xfId="0" applyNumberFormat="1" applyFont="1" applyFill="1" applyBorder="1" applyAlignment="1">
      <alignment horizontal="center" vertical="top"/>
    </xf>
    <xf numFmtId="3" fontId="10" fillId="4" borderId="60" xfId="0" applyNumberFormat="1" applyFont="1" applyFill="1" applyBorder="1" applyAlignment="1">
      <alignment vertical="top"/>
    </xf>
    <xf numFmtId="3" fontId="10" fillId="4" borderId="28" xfId="0" applyNumberFormat="1" applyFont="1" applyFill="1" applyBorder="1" applyAlignment="1">
      <alignment vertical="top"/>
    </xf>
    <xf numFmtId="3" fontId="10" fillId="2" borderId="61" xfId="0" applyNumberFormat="1" applyFont="1" applyFill="1" applyBorder="1" applyAlignment="1">
      <alignment vertical="top"/>
    </xf>
    <xf numFmtId="3" fontId="10" fillId="2" borderId="28" xfId="0" applyNumberFormat="1" applyFont="1" applyFill="1" applyBorder="1" applyAlignment="1">
      <alignment vertical="top"/>
    </xf>
    <xf numFmtId="3" fontId="10" fillId="3" borderId="28" xfId="0" applyNumberFormat="1" applyFont="1" applyFill="1" applyBorder="1" applyAlignment="1">
      <alignment vertical="top"/>
    </xf>
    <xf numFmtId="3" fontId="10" fillId="3" borderId="60" xfId="0" applyNumberFormat="1" applyFont="1" applyFill="1" applyBorder="1" applyAlignment="1">
      <alignment vertical="top"/>
    </xf>
    <xf numFmtId="3" fontId="10" fillId="3" borderId="61" xfId="0" applyNumberFormat="1" applyFont="1" applyFill="1" applyBorder="1" applyAlignment="1">
      <alignment vertical="top"/>
    </xf>
    <xf numFmtId="3" fontId="10" fillId="6" borderId="53" xfId="0" applyNumberFormat="1" applyFont="1" applyFill="1" applyBorder="1" applyAlignment="1">
      <alignment vertical="top"/>
    </xf>
    <xf numFmtId="3" fontId="10" fillId="6" borderId="61" xfId="0" applyNumberFormat="1" applyFont="1" applyFill="1" applyBorder="1" applyAlignment="1">
      <alignment vertical="top"/>
    </xf>
    <xf numFmtId="3" fontId="10" fillId="6" borderId="60" xfId="0" applyNumberFormat="1" applyFont="1" applyFill="1" applyBorder="1" applyAlignment="1">
      <alignment vertical="top"/>
    </xf>
    <xf numFmtId="3" fontId="10" fillId="6" borderId="28" xfId="0" applyNumberFormat="1" applyFont="1" applyFill="1" applyBorder="1" applyAlignment="1">
      <alignment vertical="top"/>
    </xf>
    <xf numFmtId="3" fontId="8" fillId="0" borderId="0" xfId="0" applyNumberFormat="1" applyFont="1" applyAlignment="1">
      <alignment horizontal="left" vertical="top"/>
    </xf>
    <xf numFmtId="3" fontId="8" fillId="0" borderId="62" xfId="0" applyNumberFormat="1" applyFont="1" applyBorder="1" applyAlignment="1">
      <alignment vertical="top"/>
    </xf>
    <xf numFmtId="3" fontId="9" fillId="0" borderId="0" xfId="0" applyNumberFormat="1" applyFont="1" applyAlignment="1">
      <alignment horizontal="center" vertical="top"/>
    </xf>
    <xf numFmtId="3" fontId="5" fillId="0" borderId="63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vertical="top"/>
    </xf>
    <xf numFmtId="3" fontId="27" fillId="0" borderId="67" xfId="0" applyNumberFormat="1" applyFont="1" applyBorder="1" applyAlignment="1">
      <alignment horizontal="center"/>
    </xf>
    <xf numFmtId="3" fontId="27" fillId="4" borderId="64" xfId="0" applyNumberFormat="1" applyFont="1" applyFill="1" applyBorder="1" applyAlignment="1">
      <alignment horizontal="center"/>
    </xf>
    <xf numFmtId="3" fontId="27" fillId="0" borderId="68" xfId="0" applyNumberFormat="1" applyFont="1" applyBorder="1" applyAlignment="1">
      <alignment horizontal="center"/>
    </xf>
    <xf numFmtId="3" fontId="27" fillId="0" borderId="69" xfId="0" applyNumberFormat="1" applyFont="1" applyBorder="1" applyAlignment="1">
      <alignment horizontal="center"/>
    </xf>
    <xf numFmtId="3" fontId="27" fillId="0" borderId="59" xfId="0" applyNumberFormat="1" applyFont="1" applyBorder="1" applyAlignment="1">
      <alignment horizontal="center"/>
    </xf>
    <xf numFmtId="49" fontId="23" fillId="0" borderId="70" xfId="0" applyNumberFormat="1" applyFont="1" applyBorder="1" applyAlignment="1">
      <alignment horizontal="center" vertical="top" wrapText="1"/>
    </xf>
    <xf numFmtId="49" fontId="10" fillId="3" borderId="28" xfId="0" applyNumberFormat="1" applyFont="1" applyFill="1" applyBorder="1" applyAlignment="1">
      <alignment vertical="top"/>
    </xf>
    <xf numFmtId="3" fontId="10" fillId="0" borderId="53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3" fontId="10" fillId="0" borderId="28" xfId="0" applyNumberFormat="1" applyFont="1" applyBorder="1" applyAlignment="1">
      <alignment horizontal="center" vertical="top" wrapText="1"/>
    </xf>
    <xf numFmtId="166" fontId="10" fillId="4" borderId="28" xfId="0" applyNumberFormat="1" applyFont="1" applyFill="1" applyBorder="1" applyAlignment="1">
      <alignment horizontal="center" vertical="top"/>
    </xf>
    <xf numFmtId="166" fontId="10" fillId="4" borderId="28" xfId="0" applyNumberFormat="1" applyFont="1" applyFill="1" applyBorder="1" applyAlignment="1">
      <alignment horizontal="center" vertical="top" wrapText="1"/>
    </xf>
    <xf numFmtId="49" fontId="10" fillId="2" borderId="28" xfId="0" applyNumberFormat="1" applyFont="1" applyFill="1" applyBorder="1" applyAlignment="1">
      <alignment horizontal="center" vertical="top"/>
    </xf>
    <xf numFmtId="49" fontId="10" fillId="9" borderId="1" xfId="0" applyNumberFormat="1" applyFont="1" applyFill="1" applyBorder="1" applyAlignment="1">
      <alignment horizontal="center" vertical="top"/>
    </xf>
    <xf numFmtId="49" fontId="10" fillId="9" borderId="23" xfId="0" applyNumberFormat="1" applyFont="1" applyFill="1" applyBorder="1" applyAlignment="1">
      <alignment horizontal="center" vertical="top"/>
    </xf>
    <xf numFmtId="49" fontId="10" fillId="3" borderId="23" xfId="0" applyNumberFormat="1" applyFont="1" applyFill="1" applyBorder="1" applyAlignment="1">
      <alignment horizontal="center" vertical="top"/>
    </xf>
    <xf numFmtId="49" fontId="10" fillId="9" borderId="28" xfId="0" applyNumberFormat="1" applyFont="1" applyFill="1" applyBorder="1" applyAlignment="1">
      <alignment horizontal="center" vertical="top"/>
    </xf>
    <xf numFmtId="3" fontId="10" fillId="2" borderId="28" xfId="0" applyNumberFormat="1" applyFont="1" applyFill="1" applyBorder="1" applyAlignment="1">
      <alignment vertical="top" wrapText="1"/>
    </xf>
    <xf numFmtId="3" fontId="10" fillId="2" borderId="28" xfId="0" applyNumberFormat="1" applyFont="1" applyFill="1" applyBorder="1" applyAlignment="1">
      <alignment horizontal="center" vertical="top" wrapText="1"/>
    </xf>
    <xf numFmtId="3" fontId="10" fillId="0" borderId="28" xfId="0" applyNumberFormat="1" applyFont="1" applyBorder="1" applyAlignment="1">
      <alignment horizontal="center" vertical="top"/>
    </xf>
    <xf numFmtId="49" fontId="10" fillId="4" borderId="28" xfId="0" applyNumberFormat="1" applyFont="1" applyFill="1" applyBorder="1" applyAlignment="1">
      <alignment horizontal="right" vertical="top" wrapText="1"/>
    </xf>
    <xf numFmtId="166" fontId="10" fillId="0" borderId="28" xfId="0" applyNumberFormat="1" applyFont="1" applyBorder="1" applyAlignment="1">
      <alignment horizontal="center" vertical="top" wrapText="1"/>
    </xf>
    <xf numFmtId="3" fontId="10" fillId="0" borderId="28" xfId="0" applyNumberFormat="1" applyFont="1" applyBorder="1" applyAlignment="1">
      <alignment vertical="top"/>
    </xf>
    <xf numFmtId="3" fontId="10" fillId="0" borderId="60" xfId="0" applyNumberFormat="1" applyFont="1" applyBorder="1" applyAlignment="1">
      <alignment horizontal="center" vertical="top"/>
    </xf>
    <xf numFmtId="3" fontId="10" fillId="4" borderId="60" xfId="0" applyNumberFormat="1" applyFont="1" applyFill="1" applyBorder="1" applyAlignment="1">
      <alignment horizontal="center" vertical="top"/>
    </xf>
    <xf numFmtId="3" fontId="10" fillId="4" borderId="61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vertical="top"/>
    </xf>
    <xf numFmtId="3" fontId="10" fillId="0" borderId="61" xfId="0" applyNumberFormat="1" applyFont="1" applyBorder="1" applyAlignment="1">
      <alignment horizontal="center" vertical="top" wrapText="1"/>
    </xf>
    <xf numFmtId="49" fontId="10" fillId="10" borderId="28" xfId="0" applyNumberFormat="1" applyFont="1" applyFill="1" applyBorder="1" applyAlignment="1">
      <alignment vertical="top"/>
    </xf>
    <xf numFmtId="49" fontId="10" fillId="10" borderId="60" xfId="0" applyNumberFormat="1" applyFont="1" applyFill="1" applyBorder="1" applyAlignment="1">
      <alignment vertical="top"/>
    </xf>
    <xf numFmtId="49" fontId="10" fillId="10" borderId="61" xfId="0" applyNumberFormat="1" applyFont="1" applyFill="1" applyBorder="1" applyAlignment="1">
      <alignment vertical="top"/>
    </xf>
    <xf numFmtId="49" fontId="10" fillId="10" borderId="28" xfId="0" applyNumberFormat="1" applyFont="1" applyFill="1" applyBorder="1" applyAlignment="1">
      <alignment vertical="top" wrapText="1"/>
    </xf>
    <xf numFmtId="0" fontId="30" fillId="0" borderId="28" xfId="0" applyFont="1" applyBorder="1" applyAlignment="1" applyProtection="1">
      <alignment horizontal="left" vertical="center" wrapText="1" readingOrder="1"/>
      <protection locked="0"/>
    </xf>
    <xf numFmtId="3" fontId="10" fillId="0" borderId="28" xfId="0" applyNumberFormat="1" applyFont="1" applyBorder="1" applyAlignment="1">
      <alignment horizontal="left" vertical="center" wrapText="1"/>
    </xf>
    <xf numFmtId="166" fontId="10" fillId="2" borderId="28" xfId="0" applyNumberFormat="1" applyFont="1" applyFill="1" applyBorder="1" applyAlignment="1">
      <alignment horizontal="center" vertical="top"/>
    </xf>
    <xf numFmtId="0" fontId="10" fillId="0" borderId="28" xfId="0" applyFont="1" applyBorder="1" applyAlignment="1">
      <alignment vertical="center" wrapText="1"/>
    </xf>
    <xf numFmtId="49" fontId="10" fillId="10" borderId="28" xfId="0" applyNumberFormat="1" applyFont="1" applyFill="1" applyBorder="1" applyAlignment="1">
      <alignment horizontal="center" vertical="top"/>
    </xf>
    <xf numFmtId="49" fontId="10" fillId="2" borderId="28" xfId="0" quotePrefix="1" applyNumberFormat="1" applyFont="1" applyFill="1" applyBorder="1" applyAlignment="1">
      <alignment vertical="top"/>
    </xf>
    <xf numFmtId="2" fontId="10" fillId="2" borderId="28" xfId="0" applyNumberFormat="1" applyFont="1" applyFill="1" applyBorder="1" applyAlignment="1">
      <alignment horizontal="center" vertical="top"/>
    </xf>
    <xf numFmtId="2" fontId="10" fillId="3" borderId="28" xfId="0" applyNumberFormat="1" applyFont="1" applyFill="1" applyBorder="1" applyAlignment="1">
      <alignment horizontal="center" vertical="top"/>
    </xf>
    <xf numFmtId="2" fontId="10" fillId="6" borderId="28" xfId="0" applyNumberFormat="1" applyFont="1" applyFill="1" applyBorder="1" applyAlignment="1">
      <alignment horizontal="center" vertical="top"/>
    </xf>
    <xf numFmtId="0" fontId="0" fillId="0" borderId="0" xfId="0" applyBorder="1"/>
    <xf numFmtId="3" fontId="10" fillId="0" borderId="0" xfId="0" applyNumberFormat="1" applyFont="1" applyBorder="1" applyAlignment="1">
      <alignment vertical="top" wrapText="1"/>
    </xf>
    <xf numFmtId="167" fontId="10" fillId="2" borderId="28" xfId="0" applyNumberFormat="1" applyFont="1" applyFill="1" applyBorder="1" applyAlignment="1">
      <alignment horizontal="center" vertical="top" wrapText="1"/>
    </xf>
    <xf numFmtId="0" fontId="34" fillId="0" borderId="28" xfId="0" applyFont="1" applyBorder="1" applyAlignment="1" applyProtection="1">
      <alignment horizontal="left" vertical="center" wrapText="1" readingOrder="1"/>
      <protection locked="0"/>
    </xf>
    <xf numFmtId="0" fontId="34" fillId="0" borderId="28" xfId="0" applyFont="1" applyBorder="1" applyAlignment="1">
      <alignment wrapText="1"/>
    </xf>
    <xf numFmtId="0" fontId="34" fillId="0" borderId="28" xfId="0" applyFont="1" applyBorder="1"/>
    <xf numFmtId="164" fontId="34" fillId="0" borderId="28" xfId="0" applyNumberFormat="1" applyFont="1" applyBorder="1" applyAlignment="1">
      <alignment horizontal="center"/>
    </xf>
    <xf numFmtId="3" fontId="8" fillId="9" borderId="0" xfId="0" applyNumberFormat="1" applyFont="1" applyFill="1" applyAlignment="1">
      <alignment vertical="top"/>
    </xf>
    <xf numFmtId="0" fontId="0" fillId="9" borderId="0" xfId="0" applyFill="1"/>
    <xf numFmtId="3" fontId="15" fillId="0" borderId="28" xfId="0" applyNumberFormat="1" applyFont="1" applyBorder="1" applyAlignment="1">
      <alignment vertical="top"/>
    </xf>
    <xf numFmtId="167" fontId="27" fillId="0" borderId="66" xfId="0" applyNumberFormat="1" applyFont="1" applyBorder="1" applyAlignment="1">
      <alignment horizontal="center"/>
    </xf>
    <xf numFmtId="167" fontId="27" fillId="0" borderId="67" xfId="0" applyNumberFormat="1" applyFont="1" applyBorder="1" applyAlignment="1">
      <alignment horizontal="center"/>
    </xf>
    <xf numFmtId="167" fontId="27" fillId="7" borderId="12" xfId="0" applyNumberFormat="1" applyFont="1" applyFill="1" applyBorder="1" applyAlignment="1">
      <alignment horizontal="center"/>
    </xf>
    <xf numFmtId="167" fontId="27" fillId="6" borderId="64" xfId="0" applyNumberFormat="1" applyFont="1" applyFill="1" applyBorder="1" applyAlignment="1">
      <alignment horizontal="center"/>
    </xf>
    <xf numFmtId="167" fontId="27" fillId="4" borderId="65" xfId="0" applyNumberFormat="1" applyFont="1" applyFill="1" applyBorder="1" applyAlignment="1">
      <alignment horizontal="center"/>
    </xf>
    <xf numFmtId="3" fontId="9" fillId="0" borderId="60" xfId="0" applyNumberFormat="1" applyFont="1" applyBorder="1" applyAlignment="1">
      <alignment horizontal="center" vertical="top" wrapText="1"/>
    </xf>
    <xf numFmtId="3" fontId="9" fillId="0" borderId="28" xfId="0" applyNumberFormat="1" applyFont="1" applyBorder="1" applyAlignment="1">
      <alignment horizontal="center" vertical="top"/>
    </xf>
    <xf numFmtId="3" fontId="10" fillId="10" borderId="28" xfId="0" applyNumberFormat="1" applyFont="1" applyFill="1" applyBorder="1" applyAlignment="1">
      <alignment vertical="top" wrapText="1"/>
    </xf>
    <xf numFmtId="3" fontId="29" fillId="7" borderId="54" xfId="0" applyNumberFormat="1" applyFont="1" applyFill="1" applyBorder="1" applyAlignment="1">
      <alignment horizontal="right"/>
    </xf>
    <xf numFmtId="3" fontId="29" fillId="7" borderId="63" xfId="0" applyNumberFormat="1" applyFont="1" applyFill="1" applyBorder="1" applyAlignment="1">
      <alignment horizontal="right"/>
    </xf>
    <xf numFmtId="3" fontId="29" fillId="7" borderId="64" xfId="0" applyNumberFormat="1" applyFont="1" applyFill="1" applyBorder="1" applyAlignment="1">
      <alignment horizontal="right"/>
    </xf>
    <xf numFmtId="3" fontId="28" fillId="0" borderId="72" xfId="0" applyNumberFormat="1" applyFont="1" applyBorder="1" applyAlignment="1">
      <alignment wrapText="1"/>
    </xf>
    <xf numFmtId="3" fontId="28" fillId="0" borderId="60" xfId="0" applyNumberFormat="1" applyFont="1" applyBorder="1" applyAlignment="1">
      <alignment wrapText="1"/>
    </xf>
    <xf numFmtId="3" fontId="28" fillId="0" borderId="69" xfId="0" applyNumberFormat="1" applyFont="1" applyBorder="1" applyAlignment="1">
      <alignment wrapText="1"/>
    </xf>
    <xf numFmtId="3" fontId="26" fillId="4" borderId="54" xfId="0" applyNumberFormat="1" applyFont="1" applyFill="1" applyBorder="1" applyAlignment="1">
      <alignment horizontal="right" wrapText="1"/>
    </xf>
    <xf numFmtId="3" fontId="26" fillId="4" borderId="63" xfId="0" applyNumberFormat="1" applyFont="1" applyFill="1" applyBorder="1" applyAlignment="1">
      <alignment horizontal="right" wrapText="1"/>
    </xf>
    <xf numFmtId="3" fontId="26" fillId="4" borderId="64" xfId="0" applyNumberFormat="1" applyFont="1" applyFill="1" applyBorder="1" applyAlignment="1">
      <alignment horizontal="right" wrapText="1"/>
    </xf>
    <xf numFmtId="3" fontId="28" fillId="0" borderId="73" xfId="0" applyNumberFormat="1" applyFont="1" applyBorder="1" applyAlignment="1">
      <alignment horizontal="left" wrapText="1"/>
    </xf>
    <xf numFmtId="3" fontId="28" fillId="0" borderId="50" xfId="0" applyNumberFormat="1" applyFont="1" applyBorder="1" applyAlignment="1">
      <alignment horizontal="left" wrapText="1"/>
    </xf>
    <xf numFmtId="3" fontId="28" fillId="0" borderId="68" xfId="0" applyNumberFormat="1" applyFont="1" applyBorder="1" applyAlignment="1">
      <alignment horizontal="left" wrapText="1"/>
    </xf>
    <xf numFmtId="3" fontId="28" fillId="0" borderId="72" xfId="0" applyNumberFormat="1" applyFont="1" applyBorder="1" applyAlignment="1">
      <alignment horizontal="left" wrapText="1"/>
    </xf>
    <xf numFmtId="3" fontId="28" fillId="0" borderId="60" xfId="0" applyNumberFormat="1" applyFont="1" applyBorder="1" applyAlignment="1">
      <alignment horizontal="left" wrapText="1"/>
    </xf>
    <xf numFmtId="3" fontId="28" fillId="0" borderId="69" xfId="0" applyNumberFormat="1" applyFont="1" applyBorder="1" applyAlignment="1">
      <alignment horizontal="left" wrapText="1"/>
    </xf>
    <xf numFmtId="3" fontId="25" fillId="2" borderId="28" xfId="0" applyNumberFormat="1" applyFont="1" applyFill="1" applyBorder="1" applyAlignment="1">
      <alignment horizontal="right" vertical="top"/>
    </xf>
    <xf numFmtId="3" fontId="10" fillId="3" borderId="53" xfId="0" applyNumberFormat="1" applyFont="1" applyFill="1" applyBorder="1" applyAlignment="1">
      <alignment horizontal="right" vertical="top"/>
    </xf>
    <xf numFmtId="3" fontId="10" fillId="3" borderId="60" xfId="0" applyNumberFormat="1" applyFont="1" applyFill="1" applyBorder="1" applyAlignment="1">
      <alignment horizontal="right" vertical="top"/>
    </xf>
    <xf numFmtId="3" fontId="10" fillId="3" borderId="61" xfId="0" applyNumberFormat="1" applyFont="1" applyFill="1" applyBorder="1" applyAlignment="1">
      <alignment horizontal="right" vertical="top"/>
    </xf>
    <xf numFmtId="3" fontId="10" fillId="6" borderId="28" xfId="0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left" vertical="top"/>
    </xf>
    <xf numFmtId="3" fontId="10" fillId="0" borderId="0" xfId="0" applyNumberFormat="1" applyFont="1" applyAlignment="1">
      <alignment horizontal="justify" vertical="justify" wrapText="1"/>
    </xf>
    <xf numFmtId="3" fontId="8" fillId="0" borderId="0" xfId="0" applyNumberFormat="1" applyFont="1" applyAlignment="1">
      <alignment horizontal="justify" vertical="justify" wrapText="1"/>
    </xf>
    <xf numFmtId="3" fontId="26" fillId="0" borderId="54" xfId="0" applyNumberFormat="1" applyFont="1" applyBorder="1" applyAlignment="1">
      <alignment horizontal="center" vertical="center"/>
    </xf>
    <xf numFmtId="3" fontId="26" fillId="0" borderId="63" xfId="0" applyNumberFormat="1" applyFont="1" applyBorder="1" applyAlignment="1">
      <alignment horizontal="center" vertical="center"/>
    </xf>
    <xf numFmtId="3" fontId="26" fillId="0" borderId="64" xfId="0" applyNumberFormat="1" applyFont="1" applyBorder="1" applyAlignment="1">
      <alignment horizontal="center" vertical="center"/>
    </xf>
    <xf numFmtId="3" fontId="26" fillId="6" borderId="54" xfId="0" applyNumberFormat="1" applyFont="1" applyFill="1" applyBorder="1" applyAlignment="1">
      <alignment horizontal="right"/>
    </xf>
    <xf numFmtId="3" fontId="26" fillId="6" borderId="63" xfId="0" applyNumberFormat="1" applyFont="1" applyFill="1" applyBorder="1" applyAlignment="1">
      <alignment horizontal="right"/>
    </xf>
    <xf numFmtId="3" fontId="26" fillId="6" borderId="64" xfId="0" applyNumberFormat="1" applyFont="1" applyFill="1" applyBorder="1" applyAlignment="1">
      <alignment horizontal="right"/>
    </xf>
    <xf numFmtId="3" fontId="26" fillId="4" borderId="54" xfId="0" applyNumberFormat="1" applyFont="1" applyFill="1" applyBorder="1" applyAlignment="1">
      <alignment horizontal="right"/>
    </xf>
    <xf numFmtId="3" fontId="26" fillId="4" borderId="63" xfId="0" applyNumberFormat="1" applyFont="1" applyFill="1" applyBorder="1" applyAlignment="1">
      <alignment horizontal="right"/>
    </xf>
    <xf numFmtId="3" fontId="26" fillId="4" borderId="64" xfId="0" applyNumberFormat="1" applyFont="1" applyFill="1" applyBorder="1" applyAlignment="1">
      <alignment horizontal="right"/>
    </xf>
    <xf numFmtId="3" fontId="6" fillId="0" borderId="72" xfId="0" applyNumberFormat="1" applyFont="1" applyBorder="1" applyAlignment="1">
      <alignment horizontal="left" wrapText="1"/>
    </xf>
    <xf numFmtId="3" fontId="6" fillId="0" borderId="60" xfId="0" applyNumberFormat="1" applyFont="1" applyBorder="1" applyAlignment="1">
      <alignment horizontal="left" wrapText="1"/>
    </xf>
    <xf numFmtId="3" fontId="6" fillId="0" borderId="69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45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3" fontId="10" fillId="4" borderId="28" xfId="0" applyNumberFormat="1" applyFont="1" applyFill="1" applyBorder="1" applyAlignment="1">
      <alignment horizontal="right" vertical="top" wrapText="1"/>
    </xf>
    <xf numFmtId="49" fontId="33" fillId="2" borderId="60" xfId="0" applyNumberFormat="1" applyFont="1" applyFill="1" applyBorder="1" applyAlignment="1">
      <alignment horizontal="right" vertical="top"/>
    </xf>
    <xf numFmtId="49" fontId="33" fillId="2" borderId="61" xfId="0" applyNumberFormat="1" applyFont="1" applyFill="1" applyBorder="1" applyAlignment="1">
      <alignment horizontal="right" vertical="top"/>
    </xf>
    <xf numFmtId="49" fontId="10" fillId="9" borderId="1" xfId="0" applyNumberFormat="1" applyFont="1" applyFill="1" applyBorder="1" applyAlignment="1">
      <alignment horizontal="center" vertical="top"/>
    </xf>
    <xf numFmtId="49" fontId="10" fillId="9" borderId="23" xfId="0" applyNumberFormat="1" applyFont="1" applyFill="1" applyBorder="1" applyAlignment="1">
      <alignment horizontal="center" vertical="top"/>
    </xf>
    <xf numFmtId="49" fontId="10" fillId="3" borderId="1" xfId="0" applyNumberFormat="1" applyFont="1" applyFill="1" applyBorder="1" applyAlignment="1">
      <alignment horizontal="center" vertical="top"/>
    </xf>
    <xf numFmtId="49" fontId="10" fillId="3" borderId="23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/>
    </xf>
    <xf numFmtId="49" fontId="10" fillId="2" borderId="23" xfId="0" applyNumberFormat="1" applyFont="1" applyFill="1" applyBorder="1" applyAlignment="1">
      <alignment horizontal="center" vertical="top"/>
    </xf>
    <xf numFmtId="3" fontId="10" fillId="4" borderId="53" xfId="0" applyNumberFormat="1" applyFont="1" applyFill="1" applyBorder="1" applyAlignment="1">
      <alignment horizontal="right" vertical="top" wrapText="1"/>
    </xf>
    <xf numFmtId="3" fontId="10" fillId="4" borderId="60" xfId="0" applyNumberFormat="1" applyFont="1" applyFill="1" applyBorder="1" applyAlignment="1">
      <alignment horizontal="right" vertical="top" wrapText="1"/>
    </xf>
    <xf numFmtId="3" fontId="10" fillId="4" borderId="61" xfId="0" applyNumberFormat="1" applyFont="1" applyFill="1" applyBorder="1" applyAlignment="1">
      <alignment horizontal="right" vertical="top" wrapText="1"/>
    </xf>
    <xf numFmtId="49" fontId="10" fillId="9" borderId="45" xfId="0" applyNumberFormat="1" applyFont="1" applyFill="1" applyBorder="1" applyAlignment="1">
      <alignment horizontal="center" vertical="top"/>
    </xf>
    <xf numFmtId="3" fontId="10" fillId="3" borderId="28" xfId="0" applyNumberFormat="1" applyFont="1" applyFill="1" applyBorder="1" applyAlignment="1">
      <alignment horizontal="center" vertical="top"/>
    </xf>
    <xf numFmtId="3" fontId="10" fillId="2" borderId="28" xfId="0" quotePrefix="1" applyNumberFormat="1" applyFont="1" applyFill="1" applyBorder="1" applyAlignment="1">
      <alignment horizontal="center" vertical="top"/>
    </xf>
    <xf numFmtId="3" fontId="10" fillId="2" borderId="28" xfId="0" applyNumberFormat="1" applyFont="1" applyFill="1" applyBorder="1" applyAlignment="1">
      <alignment horizontal="center" vertical="top"/>
    </xf>
    <xf numFmtId="49" fontId="10" fillId="8" borderId="1" xfId="0" applyNumberFormat="1" applyFont="1" applyFill="1" applyBorder="1" applyAlignment="1">
      <alignment horizontal="center" vertical="top"/>
    </xf>
    <xf numFmtId="49" fontId="10" fillId="8" borderId="45" xfId="0" applyNumberFormat="1" applyFont="1" applyFill="1" applyBorder="1" applyAlignment="1">
      <alignment horizontal="center" vertical="top"/>
    </xf>
    <xf numFmtId="49" fontId="10" fillId="8" borderId="23" xfId="0" applyNumberFormat="1" applyFont="1" applyFill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5" xfId="0" applyNumberFormat="1" applyFont="1" applyBorder="1" applyAlignment="1">
      <alignment horizontal="center" vertical="center" wrapText="1"/>
    </xf>
    <xf numFmtId="3" fontId="10" fillId="0" borderId="23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center" vertical="center"/>
    </xf>
    <xf numFmtId="3" fontId="10" fillId="6" borderId="28" xfId="0" applyNumberFormat="1" applyFont="1" applyFill="1" applyBorder="1" applyAlignment="1">
      <alignment horizontal="left" vertical="top" wrapText="1"/>
    </xf>
    <xf numFmtId="3" fontId="19" fillId="6" borderId="28" xfId="0" applyNumberFormat="1" applyFont="1" applyFill="1" applyBorder="1" applyAlignment="1">
      <alignment horizontal="left" vertical="top" wrapText="1"/>
    </xf>
    <xf numFmtId="3" fontId="10" fillId="3" borderId="53" xfId="0" applyNumberFormat="1" applyFont="1" applyFill="1" applyBorder="1" applyAlignment="1">
      <alignment horizontal="left" vertical="top" wrapText="1"/>
    </xf>
    <xf numFmtId="3" fontId="10" fillId="3" borderId="60" xfId="0" applyNumberFormat="1" applyFont="1" applyFill="1" applyBorder="1" applyAlignment="1">
      <alignment horizontal="left" vertical="top" wrapText="1"/>
    </xf>
    <xf numFmtId="3" fontId="10" fillId="3" borderId="61" xfId="0" applyNumberFormat="1" applyFont="1" applyFill="1" applyBorder="1" applyAlignment="1">
      <alignment horizontal="left" vertical="top" wrapText="1"/>
    </xf>
    <xf numFmtId="3" fontId="8" fillId="0" borderId="28" xfId="0" applyNumberFormat="1" applyFont="1" applyBorder="1" applyAlignment="1">
      <alignment horizontal="center" vertical="center" textRotation="90" wrapText="1"/>
    </xf>
    <xf numFmtId="3" fontId="10" fillId="3" borderId="45" xfId="0" applyNumberFormat="1" applyFont="1" applyFill="1" applyBorder="1" applyAlignment="1">
      <alignment horizontal="center" vertical="top"/>
    </xf>
    <xf numFmtId="3" fontId="10" fillId="2" borderId="45" xfId="0" applyNumberFormat="1" applyFont="1" applyFill="1" applyBorder="1" applyAlignment="1">
      <alignment horizontal="center" vertical="top"/>
    </xf>
    <xf numFmtId="3" fontId="10" fillId="10" borderId="4" xfId="0" applyNumberFormat="1" applyFont="1" applyFill="1" applyBorder="1" applyAlignment="1">
      <alignment horizontal="center" vertical="top" wrapText="1"/>
    </xf>
    <xf numFmtId="3" fontId="10" fillId="10" borderId="0" xfId="0" applyNumberFormat="1" applyFont="1" applyFill="1" applyAlignment="1">
      <alignment horizontal="center" vertical="top" wrapText="1"/>
    </xf>
    <xf numFmtId="3" fontId="10" fillId="10" borderId="71" xfId="0" applyNumberFormat="1" applyFont="1" applyFill="1" applyBorder="1" applyAlignment="1">
      <alignment horizontal="center" vertical="top" wrapText="1"/>
    </xf>
    <xf numFmtId="3" fontId="23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left" vertical="top"/>
    </xf>
    <xf numFmtId="3" fontId="22" fillId="0" borderId="0" xfId="0" applyNumberFormat="1" applyFont="1" applyAlignment="1">
      <alignment horizontal="left" vertical="top" wrapText="1"/>
    </xf>
    <xf numFmtId="3" fontId="23" fillId="0" borderId="70" xfId="0" applyNumberFormat="1" applyFont="1" applyBorder="1" applyAlignment="1">
      <alignment horizontal="center" vertical="top"/>
    </xf>
    <xf numFmtId="3" fontId="23" fillId="0" borderId="0" xfId="0" applyNumberFormat="1" applyFont="1" applyAlignment="1">
      <alignment horizontal="center" vertical="top" wrapText="1"/>
    </xf>
    <xf numFmtId="49" fontId="10" fillId="2" borderId="78" xfId="0" applyNumberFormat="1" applyFont="1" applyFill="1" applyBorder="1" applyAlignment="1">
      <alignment horizontal="right" vertical="top"/>
    </xf>
    <xf numFmtId="49" fontId="10" fillId="2" borderId="63" xfId="0" applyNumberFormat="1" applyFont="1" applyFill="1" applyBorder="1" applyAlignment="1">
      <alignment horizontal="right" vertical="top"/>
    </xf>
    <xf numFmtId="49" fontId="10" fillId="2" borderId="8" xfId="0" applyNumberFormat="1" applyFont="1" applyFill="1" applyBorder="1" applyAlignment="1">
      <alignment horizontal="right" vertical="top"/>
    </xf>
    <xf numFmtId="49" fontId="5" fillId="2" borderId="2" xfId="1" applyNumberFormat="1" applyFont="1" applyFill="1" applyBorder="1" applyAlignment="1">
      <alignment horizontal="center" vertical="top"/>
    </xf>
    <xf numFmtId="49" fontId="5" fillId="2" borderId="4" xfId="1" applyNumberFormat="1" applyFont="1" applyFill="1" applyBorder="1" applyAlignment="1">
      <alignment horizontal="center" vertical="top"/>
    </xf>
    <xf numFmtId="49" fontId="5" fillId="2" borderId="3" xfId="1" applyNumberFormat="1" applyFont="1" applyFill="1" applyBorder="1" applyAlignment="1">
      <alignment horizontal="center" vertical="top"/>
    </xf>
    <xf numFmtId="49" fontId="5" fillId="0" borderId="32" xfId="1" applyNumberFormat="1" applyFont="1" applyBorder="1" applyAlignment="1">
      <alignment horizontal="center" vertical="top"/>
    </xf>
    <xf numFmtId="49" fontId="5" fillId="0" borderId="45" xfId="1" applyNumberFormat="1" applyFont="1" applyBorder="1" applyAlignment="1">
      <alignment horizontal="center" vertical="top"/>
    </xf>
    <xf numFmtId="49" fontId="5" fillId="0" borderId="19" xfId="1" applyNumberFormat="1" applyFont="1" applyBorder="1" applyAlignment="1">
      <alignment horizontal="center" vertical="top"/>
    </xf>
    <xf numFmtId="0" fontId="4" fillId="0" borderId="32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textRotation="90" wrapText="1"/>
    </xf>
    <xf numFmtId="0" fontId="11" fillId="0" borderId="34" xfId="1" applyFont="1" applyBorder="1" applyAlignment="1">
      <alignment horizontal="center" vertical="center" textRotation="90" wrapText="1"/>
    </xf>
    <xf numFmtId="49" fontId="6" fillId="0" borderId="33" xfId="1" applyNumberFormat="1" applyFont="1" applyBorder="1" applyAlignment="1">
      <alignment horizontal="center" vertical="top"/>
    </xf>
    <xf numFmtId="49" fontId="6" fillId="0" borderId="20" xfId="1" applyNumberFormat="1" applyFont="1" applyBorder="1" applyAlignment="1">
      <alignment horizontal="center" vertical="top"/>
    </xf>
    <xf numFmtId="0" fontId="9" fillId="0" borderId="16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49" fontId="6" fillId="0" borderId="57" xfId="1" applyNumberFormat="1" applyFont="1" applyBorder="1" applyAlignment="1">
      <alignment horizontal="center" vertical="top"/>
    </xf>
    <xf numFmtId="0" fontId="8" fillId="0" borderId="4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49" fontId="1" fillId="0" borderId="32" xfId="0" applyNumberFormat="1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4" fillId="5" borderId="2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1" fillId="0" borderId="14" xfId="1" applyFont="1" applyBorder="1" applyAlignment="1">
      <alignment horizontal="center" vertical="center" textRotation="90" wrapText="1"/>
    </xf>
    <xf numFmtId="0" fontId="11" fillId="0" borderId="28" xfId="1" applyFont="1" applyBorder="1" applyAlignment="1">
      <alignment horizontal="center" vertical="center" textRotation="90" wrapText="1"/>
    </xf>
    <xf numFmtId="0" fontId="11" fillId="0" borderId="1" xfId="1" applyFont="1" applyBorder="1" applyAlignment="1">
      <alignment horizontal="center" vertical="center" textRotation="90" wrapText="1"/>
    </xf>
    <xf numFmtId="49" fontId="10" fillId="0" borderId="9" xfId="1" applyNumberFormat="1" applyFont="1" applyBorder="1" applyAlignment="1">
      <alignment horizontal="center" vertical="top"/>
    </xf>
    <xf numFmtId="49" fontId="10" fillId="0" borderId="10" xfId="1" applyNumberFormat="1" applyFont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10" fillId="6" borderId="54" xfId="0" applyNumberFormat="1" applyFont="1" applyFill="1" applyBorder="1" applyAlignment="1">
      <alignment horizontal="left" vertical="top"/>
    </xf>
    <xf numFmtId="49" fontId="10" fillId="6" borderId="63" xfId="0" applyNumberFormat="1" applyFont="1" applyFill="1" applyBorder="1" applyAlignment="1">
      <alignment horizontal="left" vertical="top"/>
    </xf>
    <xf numFmtId="49" fontId="10" fillId="6" borderId="64" xfId="0" applyNumberFormat="1" applyFont="1" applyFill="1" applyBorder="1" applyAlignment="1">
      <alignment horizontal="left" vertical="top"/>
    </xf>
    <xf numFmtId="49" fontId="18" fillId="0" borderId="9" xfId="0" applyNumberFormat="1" applyFont="1" applyBorder="1" applyAlignment="1">
      <alignment horizontal="center" vertical="top" wrapText="1"/>
    </xf>
    <xf numFmtId="0" fontId="11" fillId="0" borderId="32" xfId="1" applyFont="1" applyBorder="1" applyAlignment="1">
      <alignment horizontal="center" vertical="center" textRotation="90" wrapText="1"/>
    </xf>
    <xf numFmtId="0" fontId="11" fillId="0" borderId="45" xfId="1" applyFont="1" applyBorder="1" applyAlignment="1">
      <alignment horizontal="center" vertical="center" textRotation="90" wrapText="1"/>
    </xf>
    <xf numFmtId="0" fontId="11" fillId="0" borderId="52" xfId="1" applyFont="1" applyBorder="1" applyAlignment="1">
      <alignment horizontal="center" vertical="center" textRotation="90" wrapText="1"/>
    </xf>
    <xf numFmtId="0" fontId="11" fillId="0" borderId="53" xfId="1" applyFont="1" applyBorder="1" applyAlignment="1">
      <alignment horizontal="center" vertical="center" textRotation="90" wrapText="1"/>
    </xf>
    <xf numFmtId="0" fontId="11" fillId="0" borderId="56" xfId="1" applyFont="1" applyBorder="1" applyAlignment="1">
      <alignment horizontal="center" vertical="center" textRotation="90" wrapText="1"/>
    </xf>
    <xf numFmtId="49" fontId="10" fillId="0" borderId="34" xfId="1" applyNumberFormat="1" applyFont="1" applyBorder="1" applyAlignment="1">
      <alignment horizontal="center" vertical="top"/>
    </xf>
    <xf numFmtId="0" fontId="11" fillId="0" borderId="47" xfId="1" applyFont="1" applyBorder="1" applyAlignment="1">
      <alignment horizontal="center" vertical="center" textRotation="90" wrapText="1"/>
    </xf>
    <xf numFmtId="0" fontId="11" fillId="0" borderId="16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center" vertical="center" textRotation="90" wrapText="1"/>
    </xf>
    <xf numFmtId="0" fontId="11" fillId="0" borderId="31" xfId="1" applyFont="1" applyBorder="1" applyAlignment="1">
      <alignment horizontal="center" vertical="center" textRotation="90" wrapText="1"/>
    </xf>
    <xf numFmtId="0" fontId="1" fillId="0" borderId="13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9" fontId="5" fillId="6" borderId="27" xfId="1" applyNumberFormat="1" applyFont="1" applyFill="1" applyBorder="1" applyAlignment="1">
      <alignment horizontal="left" vertical="top"/>
    </xf>
    <xf numFmtId="49" fontId="5" fillId="6" borderId="7" xfId="1" applyNumberFormat="1" applyFont="1" applyFill="1" applyBorder="1" applyAlignment="1">
      <alignment horizontal="left" vertical="top"/>
    </xf>
    <xf numFmtId="49" fontId="5" fillId="6" borderId="65" xfId="1" applyNumberFormat="1" applyFont="1" applyFill="1" applyBorder="1" applyAlignment="1">
      <alignment horizontal="left" vertical="top"/>
    </xf>
    <xf numFmtId="0" fontId="8" fillId="0" borderId="2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4" fillId="0" borderId="4" xfId="1" applyFont="1" applyBorder="1" applyAlignment="1">
      <alignment vertical="top" wrapText="1"/>
    </xf>
    <xf numFmtId="0" fontId="11" fillId="0" borderId="28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 textRotation="90" wrapText="1"/>
    </xf>
    <xf numFmtId="0" fontId="11" fillId="0" borderId="57" xfId="1" applyFont="1" applyBorder="1" applyAlignment="1">
      <alignment horizontal="center" vertical="center" textRotation="90" wrapText="1"/>
    </xf>
    <xf numFmtId="0" fontId="6" fillId="0" borderId="27" xfId="1" applyFont="1" applyBorder="1" applyAlignment="1">
      <alignment horizontal="center" vertical="top"/>
    </xf>
    <xf numFmtId="0" fontId="6" fillId="0" borderId="29" xfId="1" applyFont="1" applyBorder="1" applyAlignment="1">
      <alignment horizontal="center" vertical="top"/>
    </xf>
    <xf numFmtId="0" fontId="6" fillId="0" borderId="30" xfId="1" applyFont="1" applyBorder="1" applyAlignment="1">
      <alignment horizontal="center" vertical="top"/>
    </xf>
    <xf numFmtId="0" fontId="7" fillId="6" borderId="54" xfId="1" applyFont="1" applyFill="1" applyBorder="1" applyAlignment="1">
      <alignment horizontal="left" vertical="center" wrapText="1"/>
    </xf>
    <xf numFmtId="0" fontId="7" fillId="6" borderId="63" xfId="1" applyFont="1" applyFill="1" applyBorder="1" applyAlignment="1">
      <alignment horizontal="left" vertical="center" wrapText="1"/>
    </xf>
    <xf numFmtId="0" fontId="7" fillId="6" borderId="64" xfId="1" applyFont="1" applyFill="1" applyBorder="1" applyAlignment="1">
      <alignment horizontal="left" vertical="center" wrapText="1"/>
    </xf>
    <xf numFmtId="49" fontId="5" fillId="6" borderId="54" xfId="1" applyNumberFormat="1" applyFont="1" applyFill="1" applyBorder="1" applyAlignment="1">
      <alignment horizontal="left" vertical="top"/>
    </xf>
    <xf numFmtId="49" fontId="5" fillId="6" borderId="63" xfId="1" applyNumberFormat="1" applyFont="1" applyFill="1" applyBorder="1" applyAlignment="1">
      <alignment horizontal="left" vertical="top"/>
    </xf>
    <xf numFmtId="49" fontId="5" fillId="6" borderId="64" xfId="1" applyNumberFormat="1" applyFont="1" applyFill="1" applyBorder="1" applyAlignment="1">
      <alignment horizontal="left" vertical="top"/>
    </xf>
    <xf numFmtId="49" fontId="5" fillId="3" borderId="16" xfId="1" applyNumberFormat="1" applyFont="1" applyFill="1" applyBorder="1" applyAlignment="1">
      <alignment horizontal="center" vertical="top"/>
    </xf>
    <xf numFmtId="49" fontId="5" fillId="3" borderId="6" xfId="1" applyNumberFormat="1" applyFont="1" applyFill="1" applyBorder="1" applyAlignment="1">
      <alignment horizontal="center" vertical="top"/>
    </xf>
    <xf numFmtId="0" fontId="4" fillId="6" borderId="33" xfId="0" applyFont="1" applyFill="1" applyBorder="1" applyAlignment="1">
      <alignment horizontal="left" vertical="top" wrapText="1"/>
    </xf>
    <xf numFmtId="0" fontId="12" fillId="6" borderId="20" xfId="0" applyFont="1" applyFill="1" applyBorder="1" applyAlignment="1">
      <alignment horizontal="left" vertical="top" wrapText="1"/>
    </xf>
    <xf numFmtId="49" fontId="1" fillId="2" borderId="32" xfId="0" applyNumberFormat="1" applyFont="1" applyFill="1" applyBorder="1" applyAlignment="1">
      <alignment horizontal="center" vertical="top" wrapText="1"/>
    </xf>
    <xf numFmtId="49" fontId="10" fillId="6" borderId="78" xfId="0" applyNumberFormat="1" applyFont="1" applyFill="1" applyBorder="1" applyAlignment="1">
      <alignment horizontal="right" vertical="top"/>
    </xf>
    <xf numFmtId="49" fontId="10" fillId="6" borderId="63" xfId="0" applyNumberFormat="1" applyFont="1" applyFill="1" applyBorder="1" applyAlignment="1">
      <alignment horizontal="right" vertical="top"/>
    </xf>
    <xf numFmtId="49" fontId="10" fillId="6" borderId="64" xfId="0" applyNumberFormat="1" applyFont="1" applyFill="1" applyBorder="1" applyAlignment="1">
      <alignment horizontal="right" vertical="top"/>
    </xf>
    <xf numFmtId="49" fontId="18" fillId="0" borderId="75" xfId="0" applyNumberFormat="1" applyFont="1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0" fontId="4" fillId="5" borderId="33" xfId="0" applyFont="1" applyFill="1" applyBorder="1" applyAlignment="1">
      <alignment horizontal="left" vertical="top" wrapText="1"/>
    </xf>
    <xf numFmtId="0" fontId="12" fillId="5" borderId="20" xfId="0" applyFont="1" applyFill="1" applyBorder="1" applyAlignment="1">
      <alignment horizontal="left" vertical="top" wrapText="1"/>
    </xf>
    <xf numFmtId="49" fontId="10" fillId="2" borderId="64" xfId="0" applyNumberFormat="1" applyFont="1" applyFill="1" applyBorder="1" applyAlignment="1">
      <alignment horizontal="right" vertical="top"/>
    </xf>
    <xf numFmtId="49" fontId="1" fillId="2" borderId="14" xfId="0" applyNumberFormat="1" applyFont="1" applyFill="1" applyBorder="1" applyAlignment="1">
      <alignment horizontal="center" vertical="top"/>
    </xf>
    <xf numFmtId="49" fontId="1" fillId="2" borderId="45" xfId="0" applyNumberFormat="1" applyFont="1" applyFill="1" applyBorder="1" applyAlignment="1">
      <alignment horizontal="center" vertical="top"/>
    </xf>
    <xf numFmtId="49" fontId="1" fillId="2" borderId="17" xfId="0" applyNumberFormat="1" applyFont="1" applyFill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/>
    </xf>
    <xf numFmtId="49" fontId="1" fillId="0" borderId="45" xfId="0" applyNumberFormat="1" applyFont="1" applyBorder="1" applyAlignment="1">
      <alignment horizontal="center" vertical="top"/>
    </xf>
    <xf numFmtId="49" fontId="1" fillId="0" borderId="17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0" fillId="5" borderId="33" xfId="0" applyFont="1" applyFill="1" applyBorder="1" applyAlignment="1">
      <alignment horizontal="left" vertical="top" wrapText="1"/>
    </xf>
    <xf numFmtId="0" fontId="21" fillId="5" borderId="20" xfId="0" applyFont="1" applyFill="1" applyBorder="1" applyAlignment="1">
      <alignment horizontal="left" vertical="top" wrapText="1"/>
    </xf>
    <xf numFmtId="49" fontId="1" fillId="3" borderId="13" xfId="0" applyNumberFormat="1" applyFont="1" applyFill="1" applyBorder="1" applyAlignment="1">
      <alignment horizontal="center" vertical="top"/>
    </xf>
    <xf numFmtId="49" fontId="1" fillId="3" borderId="18" xfId="0" applyNumberFormat="1" applyFont="1" applyFill="1" applyBorder="1" applyAlignment="1">
      <alignment horizontal="center" vertical="top"/>
    </xf>
    <xf numFmtId="49" fontId="1" fillId="3" borderId="16" xfId="0" applyNumberFormat="1" applyFont="1" applyFill="1" applyBorder="1" applyAlignment="1">
      <alignment horizontal="center" vertical="top"/>
    </xf>
    <xf numFmtId="49" fontId="18" fillId="0" borderId="76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5" xfId="0" applyBorder="1" applyAlignment="1">
      <alignment horizontal="center" vertical="top" wrapText="1"/>
    </xf>
    <xf numFmtId="0" fontId="3" fillId="5" borderId="33" xfId="0" applyFont="1" applyFill="1" applyBorder="1" applyAlignment="1">
      <alignment horizontal="left" vertical="top" wrapText="1"/>
    </xf>
    <xf numFmtId="0" fontId="17" fillId="5" borderId="20" xfId="0" applyFont="1" applyFill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3" fillId="5" borderId="20" xfId="0" applyFont="1" applyFill="1" applyBorder="1" applyAlignment="1">
      <alignment horizontal="left" vertical="top" wrapText="1"/>
    </xf>
    <xf numFmtId="49" fontId="11" fillId="0" borderId="77" xfId="0" applyNumberFormat="1" applyFont="1" applyBorder="1" applyAlignment="1">
      <alignment horizontal="center" vertical="top" wrapText="1"/>
    </xf>
    <xf numFmtId="49" fontId="11" fillId="0" borderId="25" xfId="0" applyNumberFormat="1" applyFont="1" applyBorder="1" applyAlignment="1">
      <alignment horizontal="center" vertical="top" wrapText="1"/>
    </xf>
    <xf numFmtId="49" fontId="18" fillId="0" borderId="50" xfId="0" applyNumberFormat="1" applyFont="1" applyBorder="1" applyAlignment="1">
      <alignment horizontal="center" vertical="top"/>
    </xf>
    <xf numFmtId="49" fontId="11" fillId="0" borderId="51" xfId="0" applyNumberFormat="1" applyFont="1" applyBorder="1" applyAlignment="1">
      <alignment horizontal="center" vertical="top"/>
    </xf>
    <xf numFmtId="0" fontId="11" fillId="0" borderId="73" xfId="0" applyFont="1" applyBorder="1" applyAlignment="1">
      <alignment horizontal="center" vertical="top" wrapText="1"/>
    </xf>
    <xf numFmtId="0" fontId="11" fillId="0" borderId="74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0" borderId="45" xfId="0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49" fontId="18" fillId="0" borderId="0" xfId="0" applyNumberFormat="1" applyFont="1" applyAlignment="1">
      <alignment horizontal="center" vertical="top"/>
    </xf>
    <xf numFmtId="0" fontId="11" fillId="0" borderId="29" xfId="0" applyFont="1" applyBorder="1" applyAlignment="1">
      <alignment horizontal="center" vertical="top" wrapText="1"/>
    </xf>
    <xf numFmtId="49" fontId="11" fillId="0" borderId="34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</cellXfs>
  <cellStyles count="6">
    <cellStyle name="Įprastas" xfId="0" builtinId="0"/>
    <cellStyle name="Įprastas 2" xfId="1"/>
    <cellStyle name="Įprastas 3" xfId="2"/>
    <cellStyle name="Įprastas 4" xfId="3"/>
    <cellStyle name="Normal 2" xfId="4"/>
    <cellStyle name="Normal_biudz uz 2001 atskaitomybe3" xfId="5"/>
  </cellStyles>
  <dxfs count="0"/>
  <tableStyles count="0" defaultTableStyle="TableStyleMedium9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abSelected="1" workbookViewId="0">
      <selection activeCell="E16" sqref="E16:E22"/>
    </sheetView>
  </sheetViews>
  <sheetFormatPr defaultRowHeight="12.75"/>
  <cols>
    <col min="1" max="1" width="4.5703125" style="152" customWidth="1"/>
    <col min="2" max="2" width="3.28515625" style="152" customWidth="1"/>
    <col min="3" max="4" width="2.7109375" style="152" customWidth="1"/>
    <col min="5" max="5" width="42.140625" style="153" customWidth="1"/>
    <col min="6" max="6" width="10.7109375" style="153" customWidth="1"/>
    <col min="7" max="7" width="15" style="153" customWidth="1"/>
    <col min="8" max="8" width="24" style="152" customWidth="1"/>
    <col min="9" max="10" width="30.5703125" style="152" customWidth="1"/>
    <col min="11" max="11" width="8.5703125" style="152" customWidth="1"/>
    <col min="12" max="12" width="10.7109375" style="152" customWidth="1"/>
    <col min="13" max="13" width="8.85546875" style="152"/>
  </cols>
  <sheetData>
    <row r="1" spans="1:13" ht="15.75">
      <c r="I1" s="309" t="s">
        <v>135</v>
      </c>
      <c r="J1" s="309"/>
      <c r="K1" s="309"/>
      <c r="L1" s="309"/>
    </row>
    <row r="2" spans="1:13" ht="15.75">
      <c r="E2" s="310"/>
      <c r="F2" s="310"/>
      <c r="G2" s="310"/>
      <c r="H2" s="310"/>
      <c r="I2" s="310" t="s">
        <v>162</v>
      </c>
      <c r="J2" s="310"/>
      <c r="K2" s="310"/>
      <c r="L2" s="310"/>
    </row>
    <row r="3" spans="1:13" ht="15.75">
      <c r="B3" s="311" t="s">
        <v>199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</row>
    <row r="4" spans="1:13" ht="15.75">
      <c r="B4" s="312" t="s">
        <v>151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</row>
    <row r="5" spans="1:13" ht="15.75">
      <c r="B5" s="155"/>
      <c r="C5" s="155"/>
      <c r="D5" s="155"/>
      <c r="E5" s="155"/>
      <c r="F5" s="181" t="s">
        <v>157</v>
      </c>
      <c r="G5" s="308" t="s">
        <v>152</v>
      </c>
      <c r="H5" s="308"/>
      <c r="I5" s="308"/>
      <c r="J5" s="308"/>
      <c r="K5" s="308"/>
      <c r="L5" s="308"/>
    </row>
    <row r="6" spans="1:13" ht="15.75">
      <c r="I6" s="154"/>
      <c r="J6" s="154"/>
      <c r="K6" s="154"/>
      <c r="L6" s="154"/>
    </row>
    <row r="7" spans="1:13">
      <c r="A7" s="302" t="s">
        <v>134</v>
      </c>
      <c r="B7" s="302" t="s">
        <v>1</v>
      </c>
      <c r="C7" s="302" t="s">
        <v>2</v>
      </c>
      <c r="D7" s="302" t="s">
        <v>3</v>
      </c>
      <c r="E7" s="295" t="s">
        <v>18</v>
      </c>
      <c r="F7" s="302" t="s">
        <v>6</v>
      </c>
      <c r="G7" s="302" t="s">
        <v>161</v>
      </c>
      <c r="H7" s="295" t="s">
        <v>0</v>
      </c>
      <c r="I7" s="296" t="s">
        <v>158</v>
      </c>
      <c r="J7" s="296"/>
      <c r="K7" s="296"/>
      <c r="L7" s="296"/>
      <c r="M7" s="153"/>
    </row>
    <row r="8" spans="1:13">
      <c r="A8" s="302"/>
      <c r="B8" s="302"/>
      <c r="C8" s="302"/>
      <c r="D8" s="302"/>
      <c r="E8" s="295"/>
      <c r="F8" s="302"/>
      <c r="G8" s="302"/>
      <c r="H8" s="295"/>
      <c r="I8" s="296"/>
      <c r="J8" s="296"/>
      <c r="K8" s="296"/>
      <c r="L8" s="296"/>
      <c r="M8" s="153"/>
    </row>
    <row r="9" spans="1:13" ht="73.5">
      <c r="A9" s="302"/>
      <c r="B9" s="302"/>
      <c r="C9" s="302"/>
      <c r="D9" s="302"/>
      <c r="E9" s="295"/>
      <c r="F9" s="302"/>
      <c r="G9" s="302"/>
      <c r="H9" s="295"/>
      <c r="I9" s="156" t="s">
        <v>158</v>
      </c>
      <c r="J9" s="156" t="s">
        <v>159</v>
      </c>
      <c r="K9" s="157" t="s">
        <v>146</v>
      </c>
      <c r="L9" s="157" t="s">
        <v>148</v>
      </c>
      <c r="M9" s="153"/>
    </row>
    <row r="10" spans="1:13">
      <c r="A10" s="192" t="s">
        <v>163</v>
      </c>
      <c r="B10" s="297" t="s">
        <v>190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153"/>
    </row>
    <row r="11" spans="1:13">
      <c r="A11" s="189" t="s">
        <v>163</v>
      </c>
      <c r="B11" s="158" t="s">
        <v>9</v>
      </c>
      <c r="C11" s="299" t="s">
        <v>173</v>
      </c>
      <c r="D11" s="300"/>
      <c r="E11" s="300"/>
      <c r="F11" s="300"/>
      <c r="G11" s="300"/>
      <c r="H11" s="300"/>
      <c r="I11" s="300"/>
      <c r="J11" s="300"/>
      <c r="K11" s="300"/>
      <c r="L11" s="301"/>
      <c r="M11" s="153"/>
    </row>
    <row r="12" spans="1:13" ht="38.25">
      <c r="A12" s="285"/>
      <c r="B12" s="303"/>
      <c r="C12" s="304"/>
      <c r="D12" s="305"/>
      <c r="E12" s="306"/>
      <c r="F12" s="306"/>
      <c r="G12" s="307"/>
      <c r="H12" s="234" t="s">
        <v>204</v>
      </c>
      <c r="I12" s="193" t="s">
        <v>164</v>
      </c>
      <c r="J12" s="193" t="s">
        <v>168</v>
      </c>
      <c r="K12" s="194" t="s">
        <v>160</v>
      </c>
      <c r="L12" s="219">
        <v>88.3</v>
      </c>
      <c r="M12" s="153"/>
    </row>
    <row r="13" spans="1:13" ht="38.25">
      <c r="A13" s="285"/>
      <c r="B13" s="303"/>
      <c r="C13" s="304"/>
      <c r="D13" s="305"/>
      <c r="E13" s="306"/>
      <c r="F13" s="306"/>
      <c r="G13" s="307"/>
      <c r="H13" s="234" t="s">
        <v>206</v>
      </c>
      <c r="I13" s="193" t="s">
        <v>165</v>
      </c>
      <c r="J13" s="193" t="s">
        <v>169</v>
      </c>
      <c r="K13" s="194" t="s">
        <v>172</v>
      </c>
      <c r="L13" s="219">
        <v>12</v>
      </c>
      <c r="M13" s="153"/>
    </row>
    <row r="14" spans="1:13" ht="63.75">
      <c r="A14" s="285"/>
      <c r="B14" s="303"/>
      <c r="C14" s="304"/>
      <c r="D14" s="305"/>
      <c r="E14" s="306"/>
      <c r="F14" s="306"/>
      <c r="G14" s="307"/>
      <c r="H14" s="234" t="s">
        <v>204</v>
      </c>
      <c r="I14" s="193" t="s">
        <v>166</v>
      </c>
      <c r="J14" s="193" t="s">
        <v>170</v>
      </c>
      <c r="K14" s="194" t="s">
        <v>160</v>
      </c>
      <c r="L14" s="219">
        <v>18.5</v>
      </c>
      <c r="M14" s="153"/>
    </row>
    <row r="15" spans="1:13" ht="38.25">
      <c r="A15" s="285"/>
      <c r="B15" s="303"/>
      <c r="C15" s="304"/>
      <c r="D15" s="305"/>
      <c r="E15" s="306"/>
      <c r="F15" s="306"/>
      <c r="G15" s="307"/>
      <c r="H15" s="234" t="s">
        <v>204</v>
      </c>
      <c r="I15" s="193" t="s">
        <v>167</v>
      </c>
      <c r="J15" s="193" t="s">
        <v>171</v>
      </c>
      <c r="K15" s="194" t="s">
        <v>160</v>
      </c>
      <c r="L15" s="219">
        <v>64.3</v>
      </c>
      <c r="M15" s="153"/>
    </row>
    <row r="16" spans="1:13" ht="42.75">
      <c r="A16" s="276" t="s">
        <v>163</v>
      </c>
      <c r="B16" s="286" t="s">
        <v>9</v>
      </c>
      <c r="C16" s="287" t="s">
        <v>9</v>
      </c>
      <c r="D16" s="289" t="s">
        <v>29</v>
      </c>
      <c r="E16" s="292" t="s">
        <v>192</v>
      </c>
      <c r="F16" s="183" t="s">
        <v>13</v>
      </c>
      <c r="G16" s="184" t="s">
        <v>200</v>
      </c>
      <c r="H16" s="232" t="s">
        <v>203</v>
      </c>
      <c r="I16" s="220" t="s">
        <v>181</v>
      </c>
      <c r="J16" s="221" t="s">
        <v>198</v>
      </c>
      <c r="K16" s="222" t="s">
        <v>160</v>
      </c>
      <c r="L16" s="223">
        <v>28</v>
      </c>
      <c r="M16" s="153"/>
    </row>
    <row r="17" spans="1:15" ht="43.15" customHeight="1">
      <c r="A17" s="285"/>
      <c r="B17" s="286"/>
      <c r="C17" s="288"/>
      <c r="D17" s="290"/>
      <c r="E17" s="293"/>
      <c r="F17" s="292" t="s">
        <v>156</v>
      </c>
      <c r="G17" s="270" t="s">
        <v>201</v>
      </c>
      <c r="H17" s="233" t="s">
        <v>204</v>
      </c>
      <c r="I17" s="221" t="s">
        <v>167</v>
      </c>
      <c r="J17" s="221" t="s">
        <v>193</v>
      </c>
      <c r="K17" s="222" t="s">
        <v>160</v>
      </c>
      <c r="L17" s="223">
        <v>18</v>
      </c>
      <c r="M17" s="153"/>
    </row>
    <row r="18" spans="1:15" ht="43.15" customHeight="1">
      <c r="A18" s="285"/>
      <c r="B18" s="286"/>
      <c r="C18" s="288"/>
      <c r="D18" s="290"/>
      <c r="E18" s="293"/>
      <c r="F18" s="293"/>
      <c r="G18" s="271"/>
      <c r="H18" s="233" t="s">
        <v>205</v>
      </c>
      <c r="I18" s="220" t="s">
        <v>182</v>
      </c>
      <c r="J18" s="221" t="s">
        <v>194</v>
      </c>
      <c r="K18" s="222" t="s">
        <v>160</v>
      </c>
      <c r="L18" s="223">
        <v>22</v>
      </c>
      <c r="M18" s="153"/>
    </row>
    <row r="19" spans="1:15" ht="43.15" customHeight="1">
      <c r="A19" s="285"/>
      <c r="B19" s="286"/>
      <c r="C19" s="288"/>
      <c r="D19" s="290"/>
      <c r="E19" s="293"/>
      <c r="F19" s="293"/>
      <c r="G19" s="271"/>
      <c r="H19" s="233" t="s">
        <v>206</v>
      </c>
      <c r="I19" s="220" t="s">
        <v>184</v>
      </c>
      <c r="J19" s="221" t="s">
        <v>195</v>
      </c>
      <c r="K19" s="222" t="s">
        <v>160</v>
      </c>
      <c r="L19" s="223">
        <v>54</v>
      </c>
      <c r="M19" s="153"/>
    </row>
    <row r="20" spans="1:15" ht="43.15" customHeight="1">
      <c r="A20" s="285"/>
      <c r="B20" s="286"/>
      <c r="C20" s="288"/>
      <c r="D20" s="290"/>
      <c r="E20" s="293"/>
      <c r="F20" s="293"/>
      <c r="G20" s="271"/>
      <c r="H20" s="233" t="s">
        <v>203</v>
      </c>
      <c r="I20" s="220" t="s">
        <v>183</v>
      </c>
      <c r="J20" s="221" t="s">
        <v>196</v>
      </c>
      <c r="K20" s="222" t="s">
        <v>186</v>
      </c>
      <c r="L20" s="223">
        <v>0.5</v>
      </c>
      <c r="M20" s="153"/>
    </row>
    <row r="21" spans="1:15" ht="43.15" customHeight="1">
      <c r="A21" s="285"/>
      <c r="B21" s="286"/>
      <c r="C21" s="288"/>
      <c r="D21" s="290"/>
      <c r="E21" s="293"/>
      <c r="F21" s="294"/>
      <c r="G21" s="272"/>
      <c r="H21" s="233" t="s">
        <v>207</v>
      </c>
      <c r="I21" s="220" t="s">
        <v>185</v>
      </c>
      <c r="J21" s="221" t="s">
        <v>197</v>
      </c>
      <c r="K21" s="222" t="s">
        <v>160</v>
      </c>
      <c r="L21" s="223">
        <v>42</v>
      </c>
      <c r="M21" s="153"/>
      <c r="N21" s="217"/>
      <c r="O21" s="217"/>
    </row>
    <row r="22" spans="1:15">
      <c r="A22" s="285"/>
      <c r="B22" s="286"/>
      <c r="C22" s="288"/>
      <c r="D22" s="291"/>
      <c r="E22" s="294"/>
      <c r="F22" s="183" t="s">
        <v>174</v>
      </c>
      <c r="G22" s="184" t="s">
        <v>202</v>
      </c>
      <c r="H22" s="185"/>
      <c r="I22" s="226"/>
      <c r="J22" s="226"/>
      <c r="K22" s="226"/>
      <c r="L22" s="226"/>
      <c r="M22" s="153"/>
      <c r="N22" s="218"/>
      <c r="O22" s="217"/>
    </row>
    <row r="23" spans="1:15">
      <c r="A23" s="277"/>
      <c r="B23" s="286"/>
      <c r="C23" s="288"/>
      <c r="D23" s="273" t="s">
        <v>14</v>
      </c>
      <c r="E23" s="273"/>
      <c r="F23" s="273"/>
      <c r="G23" s="186">
        <f>G16+G17+G22</f>
        <v>1901100</v>
      </c>
      <c r="H23" s="160"/>
      <c r="I23" s="161"/>
      <c r="J23" s="160"/>
      <c r="K23" s="160"/>
      <c r="L23" s="161"/>
      <c r="M23" s="153"/>
      <c r="N23" s="217"/>
      <c r="O23" s="217"/>
    </row>
    <row r="24" spans="1:15" ht="13.5" customHeight="1">
      <c r="A24" s="190" t="s">
        <v>163</v>
      </c>
      <c r="B24" s="191" t="s">
        <v>9</v>
      </c>
      <c r="C24" s="213" t="s">
        <v>9</v>
      </c>
      <c r="D24" s="274" t="s">
        <v>15</v>
      </c>
      <c r="E24" s="274"/>
      <c r="F24" s="275"/>
      <c r="G24" s="210">
        <f>SUM(G23)</f>
        <v>1901100</v>
      </c>
      <c r="H24" s="202"/>
      <c r="I24" s="202"/>
      <c r="J24" s="202"/>
      <c r="K24" s="202"/>
      <c r="L24" s="202"/>
      <c r="M24" s="153"/>
      <c r="N24" s="217"/>
      <c r="O24" s="217"/>
    </row>
    <row r="25" spans="1:15" ht="0.95" hidden="1" customHeight="1">
      <c r="A25" s="190" t="s">
        <v>163</v>
      </c>
      <c r="B25" s="182" t="s">
        <v>9</v>
      </c>
      <c r="C25" s="204" t="s">
        <v>10</v>
      </c>
      <c r="D25" s="205" t="s">
        <v>191</v>
      </c>
      <c r="E25" s="205"/>
      <c r="F25" s="205"/>
      <c r="G25" s="206"/>
      <c r="H25" s="212"/>
      <c r="I25" s="207" t="s">
        <v>175</v>
      </c>
      <c r="J25" s="204" t="s">
        <v>176</v>
      </c>
      <c r="K25" s="204" t="s">
        <v>155</v>
      </c>
      <c r="L25" s="212" t="s">
        <v>177</v>
      </c>
      <c r="M25" s="153"/>
      <c r="N25" s="217"/>
      <c r="O25" s="217"/>
    </row>
    <row r="26" spans="1:15" ht="30.95" hidden="1" customHeight="1">
      <c r="A26" s="276" t="s">
        <v>163</v>
      </c>
      <c r="B26" s="278" t="s">
        <v>9</v>
      </c>
      <c r="C26" s="280" t="s">
        <v>10</v>
      </c>
      <c r="D26" s="196" t="s">
        <v>9</v>
      </c>
      <c r="E26" s="209" t="s">
        <v>178</v>
      </c>
      <c r="F26" s="203" t="s">
        <v>13</v>
      </c>
      <c r="G26" s="197"/>
      <c r="H26" s="199"/>
      <c r="I26" s="208" t="s">
        <v>179</v>
      </c>
      <c r="J26" s="211" t="s">
        <v>180</v>
      </c>
      <c r="K26" s="198" t="s">
        <v>155</v>
      </c>
      <c r="L26" s="195"/>
      <c r="M26" s="224" t="s">
        <v>188</v>
      </c>
      <c r="N26" s="225">
        <v>6</v>
      </c>
    </row>
    <row r="27" spans="1:15" hidden="1">
      <c r="A27" s="277"/>
      <c r="B27" s="279"/>
      <c r="C27" s="281"/>
      <c r="D27" s="282" t="s">
        <v>14</v>
      </c>
      <c r="E27" s="283"/>
      <c r="F27" s="284"/>
      <c r="G27" s="187">
        <f>SUM(G26)</f>
        <v>0</v>
      </c>
      <c r="H27" s="200"/>
      <c r="I27" s="161"/>
      <c r="J27" s="160"/>
      <c r="K27" s="160"/>
      <c r="L27" s="201"/>
      <c r="M27" s="224" t="s">
        <v>189</v>
      </c>
      <c r="N27" s="225">
        <v>6</v>
      </c>
    </row>
    <row r="28" spans="1:15" ht="15.95" hidden="1" customHeight="1">
      <c r="A28" s="192" t="s">
        <v>163</v>
      </c>
      <c r="B28" s="159" t="s">
        <v>9</v>
      </c>
      <c r="C28" s="188" t="s">
        <v>10</v>
      </c>
      <c r="D28" s="250" t="s">
        <v>15</v>
      </c>
      <c r="E28" s="250"/>
      <c r="F28" s="250"/>
      <c r="G28" s="214">
        <f>SUM(G27)</f>
        <v>0</v>
      </c>
      <c r="H28" s="162"/>
      <c r="I28" s="163"/>
      <c r="J28" s="163"/>
      <c r="K28" s="163"/>
      <c r="L28" s="162"/>
      <c r="M28" s="153"/>
    </row>
    <row r="29" spans="1:15">
      <c r="A29" s="192" t="s">
        <v>163</v>
      </c>
      <c r="B29" s="159" t="s">
        <v>9</v>
      </c>
      <c r="C29" s="251" t="s">
        <v>17</v>
      </c>
      <c r="D29" s="252"/>
      <c r="E29" s="252"/>
      <c r="F29" s="253"/>
      <c r="G29" s="215">
        <f>SUM(G24+G28)</f>
        <v>1901100</v>
      </c>
      <c r="H29" s="165"/>
      <c r="I29" s="164"/>
      <c r="J29" s="164"/>
      <c r="K29" s="164"/>
      <c r="L29" s="166"/>
      <c r="M29" s="153"/>
    </row>
    <row r="30" spans="1:15">
      <c r="A30" s="192" t="s">
        <v>163</v>
      </c>
      <c r="B30" s="254" t="s">
        <v>16</v>
      </c>
      <c r="C30" s="254"/>
      <c r="D30" s="254"/>
      <c r="E30" s="254"/>
      <c r="F30" s="254"/>
      <c r="G30" s="216">
        <f>SUM(G29)</f>
        <v>1901100</v>
      </c>
      <c r="H30" s="168"/>
      <c r="I30" s="169"/>
      <c r="J30" s="169"/>
      <c r="K30" s="167"/>
      <c r="L30" s="170"/>
      <c r="M30" s="153"/>
    </row>
    <row r="31" spans="1:15">
      <c r="A31" s="153"/>
      <c r="B31" s="255"/>
      <c r="C31" s="255"/>
      <c r="D31" s="255"/>
      <c r="E31" s="255"/>
      <c r="F31" s="255"/>
      <c r="G31" s="255"/>
      <c r="H31" s="255"/>
      <c r="I31" s="172"/>
      <c r="J31" s="153"/>
      <c r="K31" s="153"/>
      <c r="L31" s="153"/>
      <c r="M31" s="153"/>
    </row>
    <row r="32" spans="1:15">
      <c r="A32" s="153"/>
      <c r="B32" s="171"/>
      <c r="C32" s="171"/>
      <c r="D32" s="171"/>
      <c r="E32" s="171"/>
      <c r="F32" s="171"/>
      <c r="G32" s="171"/>
      <c r="H32" s="171"/>
      <c r="I32" s="153"/>
      <c r="J32" s="153"/>
      <c r="K32" s="153"/>
      <c r="L32" s="153"/>
      <c r="M32" s="153"/>
    </row>
    <row r="33" spans="1:12">
      <c r="H33" s="173"/>
    </row>
    <row r="34" spans="1:12">
      <c r="B34" s="256" t="s">
        <v>147</v>
      </c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6" spans="1:12" ht="13.5" thickBot="1"/>
    <row r="37" spans="1:12" ht="60.75" thickBot="1">
      <c r="A37" s="258" t="s">
        <v>136</v>
      </c>
      <c r="B37" s="259"/>
      <c r="C37" s="259"/>
      <c r="D37" s="259"/>
      <c r="E37" s="260"/>
      <c r="F37" s="174" t="s">
        <v>187</v>
      </c>
      <c r="G37" s="175"/>
    </row>
    <row r="38" spans="1:12" ht="15.75" thickBot="1">
      <c r="A38" s="261" t="s">
        <v>137</v>
      </c>
      <c r="B38" s="262"/>
      <c r="C38" s="262"/>
      <c r="D38" s="262"/>
      <c r="E38" s="263"/>
      <c r="F38" s="230">
        <v>1901100</v>
      </c>
    </row>
    <row r="39" spans="1:12" ht="15.75" thickBot="1">
      <c r="A39" s="264" t="s">
        <v>138</v>
      </c>
      <c r="B39" s="265"/>
      <c r="C39" s="265"/>
      <c r="D39" s="265"/>
      <c r="E39" s="266"/>
      <c r="F39" s="231">
        <f>SUM(F40:F44)</f>
        <v>1901100</v>
      </c>
    </row>
    <row r="40" spans="1:12" ht="15">
      <c r="A40" s="247" t="s">
        <v>143</v>
      </c>
      <c r="B40" s="248"/>
      <c r="C40" s="248"/>
      <c r="D40" s="248"/>
      <c r="E40" s="249"/>
      <c r="F40" s="227">
        <v>370100</v>
      </c>
    </row>
    <row r="41" spans="1:12" ht="15">
      <c r="A41" s="267" t="s">
        <v>154</v>
      </c>
      <c r="B41" s="268"/>
      <c r="C41" s="268"/>
      <c r="D41" s="268"/>
      <c r="E41" s="269"/>
      <c r="F41" s="227">
        <v>1523000</v>
      </c>
    </row>
    <row r="42" spans="1:12" ht="15">
      <c r="A42" s="247" t="s">
        <v>150</v>
      </c>
      <c r="B42" s="248"/>
      <c r="C42" s="248"/>
      <c r="D42" s="248"/>
      <c r="E42" s="249"/>
      <c r="F42" s="227"/>
    </row>
    <row r="43" spans="1:12" ht="15">
      <c r="A43" s="247" t="s">
        <v>144</v>
      </c>
      <c r="B43" s="248"/>
      <c r="C43" s="248"/>
      <c r="D43" s="248"/>
      <c r="E43" s="249"/>
      <c r="F43" s="228">
        <v>8000</v>
      </c>
    </row>
    <row r="44" spans="1:12" ht="15">
      <c r="A44" s="238" t="s">
        <v>145</v>
      </c>
      <c r="B44" s="239"/>
      <c r="C44" s="239"/>
      <c r="D44" s="239"/>
      <c r="E44" s="240"/>
      <c r="F44" s="228"/>
    </row>
    <row r="45" spans="1:12" ht="15.75" thickBot="1">
      <c r="F45" s="228"/>
    </row>
    <row r="46" spans="1:12" ht="15.75" thickBot="1">
      <c r="A46" s="241" t="s">
        <v>139</v>
      </c>
      <c r="B46" s="242"/>
      <c r="C46" s="242"/>
      <c r="D46" s="242"/>
      <c r="E46" s="243"/>
      <c r="F46" s="177">
        <f>SUM(F47:F50)</f>
        <v>0</v>
      </c>
    </row>
    <row r="47" spans="1:12" ht="15">
      <c r="A47" s="244" t="s">
        <v>140</v>
      </c>
      <c r="B47" s="245"/>
      <c r="C47" s="245"/>
      <c r="D47" s="245"/>
      <c r="E47" s="246"/>
      <c r="F47" s="178"/>
    </row>
    <row r="48" spans="1:12" ht="15">
      <c r="A48" s="247" t="s">
        <v>149</v>
      </c>
      <c r="B48" s="248"/>
      <c r="C48" s="248"/>
      <c r="D48" s="248"/>
      <c r="E48" s="249"/>
      <c r="F48" s="179"/>
    </row>
    <row r="49" spans="1:6" ht="15">
      <c r="A49" s="247" t="s">
        <v>153</v>
      </c>
      <c r="B49" s="248"/>
      <c r="C49" s="248"/>
      <c r="D49" s="248"/>
      <c r="E49" s="249"/>
      <c r="F49" s="180"/>
    </row>
    <row r="50" spans="1:6" ht="15.75" thickBot="1">
      <c r="A50" s="247" t="s">
        <v>142</v>
      </c>
      <c r="B50" s="248"/>
      <c r="C50" s="248"/>
      <c r="D50" s="248"/>
      <c r="E50" s="249"/>
      <c r="F50" s="176"/>
    </row>
    <row r="51" spans="1:6" ht="15.75" thickBot="1">
      <c r="A51" s="235" t="s">
        <v>141</v>
      </c>
      <c r="B51" s="236"/>
      <c r="C51" s="236"/>
      <c r="D51" s="236"/>
      <c r="E51" s="237"/>
      <c r="F51" s="229">
        <f>F39+F46</f>
        <v>1901100</v>
      </c>
    </row>
  </sheetData>
  <mergeCells count="53">
    <mergeCell ref="G5:L5"/>
    <mergeCell ref="I1:L1"/>
    <mergeCell ref="E2:H2"/>
    <mergeCell ref="I2:L2"/>
    <mergeCell ref="B3:L3"/>
    <mergeCell ref="B4:L4"/>
    <mergeCell ref="A12:A15"/>
    <mergeCell ref="B12:B15"/>
    <mergeCell ref="C12:C15"/>
    <mergeCell ref="D12:G15"/>
    <mergeCell ref="G7:G9"/>
    <mergeCell ref="A7:A9"/>
    <mergeCell ref="B7:B9"/>
    <mergeCell ref="C7:C9"/>
    <mergeCell ref="D7:D9"/>
    <mergeCell ref="E7:E9"/>
    <mergeCell ref="H7:H9"/>
    <mergeCell ref="I7:L8"/>
    <mergeCell ref="B10:L10"/>
    <mergeCell ref="C11:L11"/>
    <mergeCell ref="F7:F9"/>
    <mergeCell ref="G17:G21"/>
    <mergeCell ref="D23:F23"/>
    <mergeCell ref="D24:F24"/>
    <mergeCell ref="A26:A27"/>
    <mergeCell ref="B26:B27"/>
    <mergeCell ref="C26:C27"/>
    <mergeCell ref="D27:F27"/>
    <mergeCell ref="A16:A23"/>
    <mergeCell ref="B16:B23"/>
    <mergeCell ref="C16:C23"/>
    <mergeCell ref="D16:D22"/>
    <mergeCell ref="E16:E22"/>
    <mergeCell ref="F17:F21"/>
    <mergeCell ref="A43:E43"/>
    <mergeCell ref="D28:F28"/>
    <mergeCell ref="C29:F29"/>
    <mergeCell ref="B30:F30"/>
    <mergeCell ref="B31:H31"/>
    <mergeCell ref="B34:L34"/>
    <mergeCell ref="A37:E37"/>
    <mergeCell ref="A38:E38"/>
    <mergeCell ref="A39:E39"/>
    <mergeCell ref="A40:E40"/>
    <mergeCell ref="A41:E41"/>
    <mergeCell ref="A42:E42"/>
    <mergeCell ref="A51:E51"/>
    <mergeCell ref="A44:E44"/>
    <mergeCell ref="A46:E46"/>
    <mergeCell ref="A47:E47"/>
    <mergeCell ref="A48:E48"/>
    <mergeCell ref="A49:E49"/>
    <mergeCell ref="A50:E50"/>
  </mergeCells>
  <pageMargins left="0.25" right="0.25" top="0.75" bottom="0.75" header="0.3" footer="0.3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73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4"/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2.75" customHeight="1">
      <c r="A2" s="363" t="s">
        <v>1</v>
      </c>
      <c r="B2" s="341" t="s">
        <v>2</v>
      </c>
      <c r="C2" s="341" t="s">
        <v>3</v>
      </c>
      <c r="D2" s="322" t="s">
        <v>18</v>
      </c>
      <c r="E2" s="352" t="s">
        <v>4</v>
      </c>
      <c r="F2" s="354" t="s">
        <v>21</v>
      </c>
      <c r="G2" s="324" t="s">
        <v>5</v>
      </c>
      <c r="H2" s="324" t="s">
        <v>6</v>
      </c>
      <c r="I2" s="365" t="s">
        <v>25</v>
      </c>
      <c r="J2" s="366"/>
      <c r="K2" s="366"/>
      <c r="L2" s="367"/>
      <c r="M2" s="365" t="s">
        <v>26</v>
      </c>
      <c r="N2" s="366"/>
      <c r="O2" s="366"/>
      <c r="P2" s="367"/>
    </row>
    <row r="3" spans="1:16" ht="12.75" customHeight="1">
      <c r="A3" s="364"/>
      <c r="B3" s="342"/>
      <c r="C3" s="342"/>
      <c r="D3" s="323"/>
      <c r="E3" s="353"/>
      <c r="F3" s="355"/>
      <c r="G3" s="325"/>
      <c r="H3" s="325"/>
      <c r="I3" s="358" t="s">
        <v>7</v>
      </c>
      <c r="J3" s="376" t="s">
        <v>8</v>
      </c>
      <c r="K3" s="376"/>
      <c r="L3" s="377" t="s">
        <v>20</v>
      </c>
      <c r="M3" s="358" t="s">
        <v>7</v>
      </c>
      <c r="N3" s="376" t="s">
        <v>8</v>
      </c>
      <c r="O3" s="376"/>
      <c r="P3" s="377" t="s">
        <v>20</v>
      </c>
    </row>
    <row r="4" spans="1:16" ht="114.75" customHeight="1" thickBot="1">
      <c r="A4" s="358"/>
      <c r="B4" s="343"/>
      <c r="C4" s="343"/>
      <c r="D4" s="323"/>
      <c r="E4" s="353"/>
      <c r="F4" s="356"/>
      <c r="G4" s="325"/>
      <c r="H4" s="325"/>
      <c r="I4" s="359"/>
      <c r="J4" s="6" t="s">
        <v>7</v>
      </c>
      <c r="K4" s="6" t="s">
        <v>19</v>
      </c>
      <c r="L4" s="378"/>
      <c r="M4" s="359"/>
      <c r="N4" s="6" t="s">
        <v>7</v>
      </c>
      <c r="O4" s="6" t="s">
        <v>19</v>
      </c>
      <c r="P4" s="378"/>
    </row>
    <row r="5" spans="1:16" ht="14.25" customHeight="1" thickBot="1">
      <c r="A5" s="382" t="s">
        <v>132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4"/>
    </row>
    <row r="6" spans="1:16" ht="18" customHeight="1">
      <c r="A6" s="10" t="s">
        <v>9</v>
      </c>
      <c r="B6" s="316" t="s">
        <v>9</v>
      </c>
      <c r="C6" s="319" t="s">
        <v>9</v>
      </c>
      <c r="D6" s="373" t="s">
        <v>123</v>
      </c>
      <c r="E6" s="14" t="s">
        <v>9</v>
      </c>
      <c r="F6" s="12"/>
      <c r="G6" s="38"/>
      <c r="H6" s="379" t="s">
        <v>13</v>
      </c>
      <c r="I6" s="20">
        <v>2078</v>
      </c>
      <c r="J6" s="21">
        <v>2078</v>
      </c>
      <c r="K6" s="21">
        <v>1565.1</v>
      </c>
      <c r="L6" s="113"/>
      <c r="M6" s="20">
        <v>2335.6999999999998</v>
      </c>
      <c r="N6" s="51">
        <v>2335.6999999999998</v>
      </c>
      <c r="O6" s="51">
        <v>1761.9</v>
      </c>
      <c r="P6" s="22"/>
    </row>
    <row r="7" spans="1:16">
      <c r="A7" s="23"/>
      <c r="B7" s="317"/>
      <c r="C7" s="320"/>
      <c r="D7" s="374"/>
      <c r="E7" s="57" t="s">
        <v>10</v>
      </c>
      <c r="F7" s="56"/>
      <c r="G7" s="41"/>
      <c r="H7" s="380"/>
      <c r="I7" s="47">
        <v>1994.7</v>
      </c>
      <c r="J7" s="40">
        <v>1994.7</v>
      </c>
      <c r="K7" s="40">
        <v>1522.9</v>
      </c>
      <c r="L7" s="114"/>
      <c r="M7" s="47">
        <v>2221.5</v>
      </c>
      <c r="N7" s="52">
        <v>2221.5</v>
      </c>
      <c r="O7" s="52">
        <v>1696</v>
      </c>
      <c r="P7" s="35"/>
    </row>
    <row r="8" spans="1:16">
      <c r="A8" s="23"/>
      <c r="B8" s="317"/>
      <c r="C8" s="320"/>
      <c r="D8" s="374"/>
      <c r="E8" s="57" t="s">
        <v>27</v>
      </c>
      <c r="F8" s="56"/>
      <c r="G8" s="41"/>
      <c r="H8" s="380"/>
      <c r="I8" s="47">
        <v>985</v>
      </c>
      <c r="J8" s="40">
        <v>985</v>
      </c>
      <c r="K8" s="40">
        <v>752</v>
      </c>
      <c r="L8" s="114"/>
      <c r="M8" s="47">
        <v>1058.0999999999999</v>
      </c>
      <c r="N8" s="52">
        <v>1058.0999999999999</v>
      </c>
      <c r="O8" s="52">
        <v>807.9</v>
      </c>
      <c r="P8" s="35"/>
    </row>
    <row r="9" spans="1:16">
      <c r="A9" s="23"/>
      <c r="B9" s="317"/>
      <c r="C9" s="320"/>
      <c r="D9" s="374"/>
      <c r="E9" s="57" t="s">
        <v>28</v>
      </c>
      <c r="F9" s="56"/>
      <c r="G9" s="41"/>
      <c r="H9" s="380"/>
      <c r="I9" s="47">
        <v>66.099999999999994</v>
      </c>
      <c r="J9" s="40">
        <v>66.099999999999994</v>
      </c>
      <c r="K9" s="40">
        <v>50.5</v>
      </c>
      <c r="L9" s="114"/>
      <c r="M9" s="47">
        <v>65.8</v>
      </c>
      <c r="N9" s="52">
        <v>65.8</v>
      </c>
      <c r="O9" s="52">
        <v>50.3</v>
      </c>
      <c r="P9" s="35"/>
    </row>
    <row r="10" spans="1:16">
      <c r="A10" s="23"/>
      <c r="B10" s="317"/>
      <c r="C10" s="320"/>
      <c r="D10" s="374"/>
      <c r="E10" s="57" t="s">
        <v>29</v>
      </c>
      <c r="F10" s="56"/>
      <c r="G10" s="41"/>
      <c r="H10" s="380"/>
      <c r="I10" s="47">
        <v>17.299999999999997</v>
      </c>
      <c r="J10" s="40">
        <v>17.299999999999997</v>
      </c>
      <c r="K10" s="40">
        <v>13.2</v>
      </c>
      <c r="L10" s="114"/>
      <c r="M10" s="47">
        <v>45</v>
      </c>
      <c r="N10" s="52">
        <v>45</v>
      </c>
      <c r="O10" s="52">
        <v>34.4</v>
      </c>
      <c r="P10" s="35"/>
    </row>
    <row r="11" spans="1:16">
      <c r="A11" s="23"/>
      <c r="B11" s="317"/>
      <c r="C11" s="320"/>
      <c r="D11" s="374"/>
      <c r="E11" s="57" t="s">
        <v>23</v>
      </c>
      <c r="F11" s="56"/>
      <c r="G11" s="41"/>
      <c r="H11" s="380"/>
      <c r="I11" s="47">
        <v>185.5</v>
      </c>
      <c r="J11" s="40">
        <v>185.5</v>
      </c>
      <c r="K11" s="40">
        <v>141.6</v>
      </c>
      <c r="L11" s="114"/>
      <c r="M11" s="47">
        <v>227.7</v>
      </c>
      <c r="N11" s="52">
        <v>227.7</v>
      </c>
      <c r="O11" s="52">
        <v>173.8</v>
      </c>
      <c r="P11" s="35"/>
    </row>
    <row r="12" spans="1:16">
      <c r="A12" s="23"/>
      <c r="B12" s="317"/>
      <c r="C12" s="320"/>
      <c r="D12" s="374"/>
      <c r="E12" s="57" t="s">
        <v>30</v>
      </c>
      <c r="F12" s="56"/>
      <c r="G12" s="41"/>
      <c r="H12" s="380"/>
      <c r="I12" s="47">
        <v>221.2</v>
      </c>
      <c r="J12" s="40">
        <v>221.2</v>
      </c>
      <c r="K12" s="40">
        <v>168.9</v>
      </c>
      <c r="L12" s="114"/>
      <c r="M12" s="47">
        <v>241.8</v>
      </c>
      <c r="N12" s="52">
        <v>241.8</v>
      </c>
      <c r="O12" s="52">
        <v>184.6</v>
      </c>
      <c r="P12" s="35"/>
    </row>
    <row r="13" spans="1:16">
      <c r="A13" s="23"/>
      <c r="B13" s="317"/>
      <c r="C13" s="320"/>
      <c r="D13" s="374"/>
      <c r="E13" s="57" t="s">
        <v>31</v>
      </c>
      <c r="F13" s="56"/>
      <c r="G13" s="41"/>
      <c r="H13" s="380"/>
      <c r="I13" s="47">
        <v>1214.0999999999999</v>
      </c>
      <c r="J13" s="40">
        <v>1214.0999999999999</v>
      </c>
      <c r="K13" s="40">
        <v>926.9</v>
      </c>
      <c r="L13" s="114"/>
      <c r="M13" s="47">
        <v>1325.7</v>
      </c>
      <c r="N13" s="52">
        <v>1325.7</v>
      </c>
      <c r="O13" s="52">
        <v>1012.2</v>
      </c>
      <c r="P13" s="35"/>
    </row>
    <row r="14" spans="1:16">
      <c r="A14" s="23"/>
      <c r="B14" s="317"/>
      <c r="C14" s="320"/>
      <c r="D14" s="374"/>
      <c r="E14" s="57" t="s">
        <v>32</v>
      </c>
      <c r="F14" s="56"/>
      <c r="G14" s="41"/>
      <c r="H14" s="380"/>
      <c r="I14" s="47">
        <v>190.2</v>
      </c>
      <c r="J14" s="40">
        <v>190.2</v>
      </c>
      <c r="K14" s="40">
        <v>145.19999999999999</v>
      </c>
      <c r="L14" s="114"/>
      <c r="M14" s="47">
        <v>203.7</v>
      </c>
      <c r="N14" s="52">
        <v>203.7</v>
      </c>
      <c r="O14" s="52">
        <v>155.5</v>
      </c>
      <c r="P14" s="35"/>
    </row>
    <row r="15" spans="1:16">
      <c r="A15" s="23"/>
      <c r="B15" s="317"/>
      <c r="C15" s="320"/>
      <c r="D15" s="374"/>
      <c r="E15" s="57" t="s">
        <v>33</v>
      </c>
      <c r="F15" s="56"/>
      <c r="G15" s="41"/>
      <c r="H15" s="380"/>
      <c r="I15" s="47">
        <v>159.30000000000001</v>
      </c>
      <c r="J15" s="40">
        <v>159.30000000000001</v>
      </c>
      <c r="K15" s="40">
        <v>121.6</v>
      </c>
      <c r="L15" s="114"/>
      <c r="M15" s="47">
        <v>151.30000000000001</v>
      </c>
      <c r="N15" s="52">
        <v>151.30000000000001</v>
      </c>
      <c r="O15" s="52">
        <v>115.5</v>
      </c>
      <c r="P15" s="35"/>
    </row>
    <row r="16" spans="1:16">
      <c r="A16" s="23"/>
      <c r="B16" s="317"/>
      <c r="C16" s="320"/>
      <c r="D16" s="374"/>
      <c r="E16" s="57" t="s">
        <v>34</v>
      </c>
      <c r="F16" s="56"/>
      <c r="G16" s="41"/>
      <c r="H16" s="380"/>
      <c r="I16" s="47">
        <v>1218.4000000000001</v>
      </c>
      <c r="J16" s="40">
        <v>1218.4000000000001</v>
      </c>
      <c r="K16" s="40">
        <v>930.2</v>
      </c>
      <c r="L16" s="114"/>
      <c r="M16" s="47">
        <v>1274.8</v>
      </c>
      <c r="N16" s="52">
        <v>1274.8</v>
      </c>
      <c r="O16" s="52">
        <v>973.3</v>
      </c>
      <c r="P16" s="35"/>
    </row>
    <row r="17" spans="1:16">
      <c r="A17" s="23"/>
      <c r="B17" s="317"/>
      <c r="C17" s="320"/>
      <c r="D17" s="374"/>
      <c r="E17" s="57" t="s">
        <v>35</v>
      </c>
      <c r="F17" s="56"/>
      <c r="G17" s="41"/>
      <c r="H17" s="380"/>
      <c r="I17" s="47">
        <v>200.7</v>
      </c>
      <c r="J17" s="40">
        <v>200.7</v>
      </c>
      <c r="K17" s="40">
        <v>153.19999999999999</v>
      </c>
      <c r="L17" s="114"/>
      <c r="M17" s="47">
        <v>224.7</v>
      </c>
      <c r="N17" s="52">
        <v>224.7</v>
      </c>
      <c r="O17" s="52">
        <v>171.5</v>
      </c>
      <c r="P17" s="35"/>
    </row>
    <row r="18" spans="1:16">
      <c r="A18" s="23"/>
      <c r="B18" s="317"/>
      <c r="C18" s="320"/>
      <c r="D18" s="374"/>
      <c r="E18" s="57" t="s">
        <v>36</v>
      </c>
      <c r="F18" s="56"/>
      <c r="G18" s="41"/>
      <c r="H18" s="380"/>
      <c r="I18" s="47">
        <v>165.4</v>
      </c>
      <c r="J18" s="40">
        <v>165.4</v>
      </c>
      <c r="K18" s="40">
        <v>126.3</v>
      </c>
      <c r="L18" s="114"/>
      <c r="M18" s="47">
        <v>161.19999999999999</v>
      </c>
      <c r="N18" s="52">
        <v>161.19999999999999</v>
      </c>
      <c r="O18" s="52">
        <v>123.1</v>
      </c>
      <c r="P18" s="35"/>
    </row>
    <row r="19" spans="1:16">
      <c r="A19" s="23"/>
      <c r="B19" s="317"/>
      <c r="C19" s="320"/>
      <c r="D19" s="374"/>
      <c r="E19" s="57" t="s">
        <v>37</v>
      </c>
      <c r="F19" s="56"/>
      <c r="G19" s="41"/>
      <c r="H19" s="380"/>
      <c r="I19" s="47">
        <v>185.3</v>
      </c>
      <c r="J19" s="40">
        <v>185.3</v>
      </c>
      <c r="K19" s="40">
        <v>141.5</v>
      </c>
      <c r="L19" s="114"/>
      <c r="M19" s="47">
        <v>198.9</v>
      </c>
      <c r="N19" s="52">
        <v>198.9</v>
      </c>
      <c r="O19" s="52">
        <v>151.80000000000001</v>
      </c>
      <c r="P19" s="35"/>
    </row>
    <row r="20" spans="1:16">
      <c r="A20" s="23"/>
      <c r="B20" s="317"/>
      <c r="C20" s="320"/>
      <c r="D20" s="374"/>
      <c r="E20" s="57" t="s">
        <v>38</v>
      </c>
      <c r="F20" s="56"/>
      <c r="G20" s="41"/>
      <c r="H20" s="380"/>
      <c r="I20" s="47">
        <v>876.8</v>
      </c>
      <c r="J20" s="40">
        <v>876.8</v>
      </c>
      <c r="K20" s="40">
        <v>669.4</v>
      </c>
      <c r="L20" s="114"/>
      <c r="M20" s="47">
        <v>944.4</v>
      </c>
      <c r="N20" s="52">
        <v>944.4</v>
      </c>
      <c r="O20" s="52">
        <v>721</v>
      </c>
      <c r="P20" s="35"/>
    </row>
    <row r="21" spans="1:16">
      <c r="A21" s="23"/>
      <c r="B21" s="317"/>
      <c r="C21" s="320"/>
      <c r="D21" s="374"/>
      <c r="E21" s="57" t="s">
        <v>39</v>
      </c>
      <c r="F21" s="56"/>
      <c r="G21" s="41"/>
      <c r="H21" s="380"/>
      <c r="I21" s="47">
        <v>504.5</v>
      </c>
      <c r="J21" s="40">
        <v>504.5</v>
      </c>
      <c r="K21" s="40">
        <v>385.2</v>
      </c>
      <c r="L21" s="114"/>
      <c r="M21" s="47">
        <v>542.9</v>
      </c>
      <c r="N21" s="52">
        <v>542.9</v>
      </c>
      <c r="O21" s="52">
        <v>414.5</v>
      </c>
      <c r="P21" s="35"/>
    </row>
    <row r="22" spans="1:16">
      <c r="A22" s="23"/>
      <c r="B22" s="317"/>
      <c r="C22" s="320"/>
      <c r="D22" s="374"/>
      <c r="E22" s="57" t="s">
        <v>40</v>
      </c>
      <c r="F22" s="56"/>
      <c r="G22" s="41"/>
      <c r="H22" s="380"/>
      <c r="I22" s="47">
        <v>218.60000000000002</v>
      </c>
      <c r="J22" s="40">
        <v>218.60000000000002</v>
      </c>
      <c r="K22" s="40">
        <v>161.30000000000001</v>
      </c>
      <c r="L22" s="114"/>
      <c r="M22" s="47">
        <v>290.3</v>
      </c>
      <c r="N22" s="52">
        <v>290.3</v>
      </c>
      <c r="O22" s="52">
        <v>221.7</v>
      </c>
      <c r="P22" s="35"/>
    </row>
    <row r="23" spans="1:16">
      <c r="A23" s="23"/>
      <c r="B23" s="317"/>
      <c r="C23" s="320"/>
      <c r="D23" s="374"/>
      <c r="E23" s="57" t="s">
        <v>41</v>
      </c>
      <c r="F23" s="56"/>
      <c r="G23" s="41"/>
      <c r="H23" s="380"/>
      <c r="I23" s="47">
        <v>49.900000000000006</v>
      </c>
      <c r="J23" s="40">
        <v>49.900000000000006</v>
      </c>
      <c r="K23" s="40">
        <v>38.1</v>
      </c>
      <c r="L23" s="114"/>
      <c r="M23" s="47">
        <v>49.9</v>
      </c>
      <c r="N23" s="52">
        <v>49.9</v>
      </c>
      <c r="O23" s="52">
        <v>38.1</v>
      </c>
      <c r="P23" s="35"/>
    </row>
    <row r="24" spans="1:16" ht="13.5" thickBot="1">
      <c r="A24" s="23"/>
      <c r="B24" s="317"/>
      <c r="C24" s="320"/>
      <c r="D24" s="375"/>
      <c r="E24" s="57" t="s">
        <v>42</v>
      </c>
      <c r="F24" s="56"/>
      <c r="G24" s="42"/>
      <c r="H24" s="381"/>
      <c r="I24" s="48">
        <v>21.2</v>
      </c>
      <c r="J24" s="43">
        <v>21.2</v>
      </c>
      <c r="K24" s="43">
        <v>16.2</v>
      </c>
      <c r="L24" s="115"/>
      <c r="M24" s="48">
        <v>21.1</v>
      </c>
      <c r="N24" s="53">
        <v>21.1</v>
      </c>
      <c r="O24" s="53">
        <v>16.100000000000001</v>
      </c>
      <c r="P24" s="44"/>
    </row>
    <row r="25" spans="1:16" ht="13.5" thickBot="1">
      <c r="A25" s="23"/>
      <c r="B25" s="317"/>
      <c r="C25" s="320"/>
      <c r="D25" s="9"/>
      <c r="E25" s="14" t="s">
        <v>43</v>
      </c>
      <c r="F25" s="12"/>
      <c r="G25" s="46"/>
      <c r="H25" s="65" t="s">
        <v>44</v>
      </c>
      <c r="I25" s="17">
        <v>40.4</v>
      </c>
      <c r="J25" s="49">
        <v>40.4</v>
      </c>
      <c r="K25" s="49">
        <v>0</v>
      </c>
      <c r="L25" s="116">
        <v>0</v>
      </c>
      <c r="M25" s="17">
        <v>40.4</v>
      </c>
      <c r="N25" s="49">
        <v>40.4</v>
      </c>
      <c r="O25" s="49">
        <v>0</v>
      </c>
      <c r="P25" s="50">
        <v>0</v>
      </c>
    </row>
    <row r="26" spans="1:16" ht="15" customHeight="1" thickBot="1">
      <c r="A26" s="24"/>
      <c r="B26" s="318"/>
      <c r="C26" s="321"/>
      <c r="D26" s="45"/>
      <c r="E26" s="15"/>
      <c r="F26" s="13"/>
      <c r="G26" s="25"/>
      <c r="H26" s="19" t="s">
        <v>14</v>
      </c>
      <c r="I26" s="18">
        <v>10592.599999999999</v>
      </c>
      <c r="J26" s="18">
        <v>10592.599999999999</v>
      </c>
      <c r="K26" s="18">
        <v>8029.2999999999993</v>
      </c>
      <c r="L26" s="117">
        <v>0</v>
      </c>
      <c r="M26" s="18">
        <v>11624.899999999998</v>
      </c>
      <c r="N26" s="18">
        <v>11624.899999999998</v>
      </c>
      <c r="O26" s="18">
        <v>8823.2000000000025</v>
      </c>
      <c r="P26" s="58">
        <v>0</v>
      </c>
    </row>
    <row r="27" spans="1:16" ht="15" customHeight="1" thickBot="1">
      <c r="A27" s="385" t="s">
        <v>128</v>
      </c>
      <c r="B27" s="386"/>
      <c r="C27" s="386"/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7"/>
    </row>
    <row r="28" spans="1:16" ht="12" customHeight="1">
      <c r="A28" s="388" t="s">
        <v>9</v>
      </c>
      <c r="B28" s="317" t="s">
        <v>9</v>
      </c>
      <c r="C28" s="320" t="s">
        <v>10</v>
      </c>
      <c r="D28" s="331" t="s">
        <v>45</v>
      </c>
      <c r="E28" s="328"/>
      <c r="F28" s="330" t="s">
        <v>9</v>
      </c>
      <c r="G28" s="357"/>
      <c r="H28" s="39" t="s">
        <v>13</v>
      </c>
      <c r="I28" s="33" t="e">
        <f>#N/A</f>
        <v>#N/A</v>
      </c>
      <c r="J28" s="34">
        <v>60</v>
      </c>
      <c r="K28" s="34"/>
      <c r="L28" s="118"/>
      <c r="M28" s="59">
        <f>N28+P28</f>
        <v>147</v>
      </c>
      <c r="N28" s="54">
        <v>147</v>
      </c>
      <c r="O28" s="54"/>
      <c r="P28" s="35"/>
    </row>
    <row r="29" spans="1:16" ht="15.75" customHeight="1" thickBot="1">
      <c r="A29" s="389"/>
      <c r="B29" s="318"/>
      <c r="C29" s="321"/>
      <c r="D29" s="332"/>
      <c r="E29" s="329"/>
      <c r="F29" s="327"/>
      <c r="G29" s="345"/>
      <c r="H29" s="29" t="s">
        <v>14</v>
      </c>
      <c r="I29" s="28" t="e">
        <f>#N/A</f>
        <v>#N/A</v>
      </c>
      <c r="J29" s="30">
        <f>J28</f>
        <v>60</v>
      </c>
      <c r="K29" s="30"/>
      <c r="L29" s="16"/>
      <c r="M29" s="28">
        <f>N29+P29</f>
        <v>147</v>
      </c>
      <c r="N29" s="30">
        <f>N28</f>
        <v>147</v>
      </c>
      <c r="O29" s="30"/>
      <c r="P29" s="31"/>
    </row>
    <row r="30" spans="1:16" ht="14.25" customHeight="1">
      <c r="A30" s="10" t="s">
        <v>9</v>
      </c>
      <c r="B30" s="7" t="s">
        <v>9</v>
      </c>
      <c r="C30" s="319" t="s">
        <v>11</v>
      </c>
      <c r="D30" s="360" t="s">
        <v>46</v>
      </c>
      <c r="E30" s="361"/>
      <c r="F30" s="326" t="s">
        <v>9</v>
      </c>
      <c r="G30" s="344"/>
      <c r="H30" s="32" t="s">
        <v>13</v>
      </c>
      <c r="I30" s="33" t="e">
        <f>#N/A</f>
        <v>#N/A</v>
      </c>
      <c r="J30" s="34">
        <v>10.5</v>
      </c>
      <c r="K30" s="34"/>
      <c r="L30" s="118"/>
      <c r="M30" s="60">
        <f>N30+P30</f>
        <v>10.5</v>
      </c>
      <c r="N30" s="55">
        <v>10.5</v>
      </c>
      <c r="O30" s="55"/>
      <c r="P30" s="35"/>
    </row>
    <row r="31" spans="1:16" ht="15" customHeight="1" thickBot="1">
      <c r="A31" s="11"/>
      <c r="B31" s="8"/>
      <c r="C31" s="321"/>
      <c r="D31" s="332"/>
      <c r="E31" s="362"/>
      <c r="F31" s="327"/>
      <c r="G31" s="345"/>
      <c r="H31" s="36" t="s">
        <v>14</v>
      </c>
      <c r="I31" s="27" t="e">
        <f>#N/A</f>
        <v>#N/A</v>
      </c>
      <c r="J31" s="26">
        <f>J30</f>
        <v>10.5</v>
      </c>
      <c r="K31" s="26"/>
      <c r="L31" s="119"/>
      <c r="M31" s="27">
        <f>N31+P31</f>
        <v>10.5</v>
      </c>
      <c r="N31" s="26">
        <f>N30</f>
        <v>10.5</v>
      </c>
      <c r="O31" s="26"/>
      <c r="P31" s="37"/>
    </row>
    <row r="32" spans="1:16" s="3" customFormat="1" ht="13.5" customHeight="1" thickBot="1">
      <c r="A32" s="67" t="s">
        <v>9</v>
      </c>
      <c r="B32" s="68" t="s">
        <v>9</v>
      </c>
      <c r="C32" s="313" t="s">
        <v>15</v>
      </c>
      <c r="D32" s="314"/>
      <c r="E32" s="314"/>
      <c r="F32" s="314"/>
      <c r="G32" s="314"/>
      <c r="H32" s="315"/>
      <c r="I32" s="71">
        <f>L32+J32</f>
        <v>70.5</v>
      </c>
      <c r="J32" s="69">
        <f>J31+J29</f>
        <v>70.5</v>
      </c>
      <c r="K32" s="69">
        <f>K27+K29+K31</f>
        <v>0</v>
      </c>
      <c r="L32" s="70">
        <f>L27+L29+L31</f>
        <v>0</v>
      </c>
      <c r="M32" s="71">
        <f>P32+N32</f>
        <v>157.5</v>
      </c>
      <c r="N32" s="69">
        <f>N27+N29+N31</f>
        <v>157.5</v>
      </c>
      <c r="O32" s="69">
        <f>O27+O29+O31</f>
        <v>0</v>
      </c>
      <c r="P32" s="70">
        <f>P27+P29+P31</f>
        <v>0</v>
      </c>
    </row>
    <row r="33" spans="1:16" ht="11.25" customHeight="1" thickBot="1">
      <c r="A33" s="370" t="s">
        <v>129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2"/>
    </row>
    <row r="34" spans="1:16" s="1" customFormat="1" ht="20.25" customHeight="1">
      <c r="A34" s="368" t="s">
        <v>10</v>
      </c>
      <c r="B34" s="346" t="s">
        <v>9</v>
      </c>
      <c r="C34" s="333" t="s">
        <v>12</v>
      </c>
      <c r="D34" s="335" t="s">
        <v>124</v>
      </c>
      <c r="E34" s="337"/>
      <c r="F34" s="339"/>
      <c r="G34" s="351"/>
      <c r="H34" s="66" t="s">
        <v>13</v>
      </c>
      <c r="I34" s="62" t="e">
        <f>#N/A</f>
        <v>#N/A</v>
      </c>
      <c r="J34" s="79">
        <f>147.3+863.4</f>
        <v>1010.7</v>
      </c>
      <c r="K34" s="79"/>
      <c r="L34" s="64">
        <v>162.80000000000001</v>
      </c>
      <c r="M34" s="62">
        <v>160</v>
      </c>
      <c r="N34" s="79">
        <v>160</v>
      </c>
      <c r="O34" s="79"/>
      <c r="P34" s="63">
        <v>162.80000000000001</v>
      </c>
    </row>
    <row r="35" spans="1:16" s="1" customFormat="1" ht="20.25" customHeight="1" thickBot="1">
      <c r="A35" s="369"/>
      <c r="B35" s="347"/>
      <c r="C35" s="334"/>
      <c r="D35" s="336"/>
      <c r="E35" s="338"/>
      <c r="F35" s="340"/>
      <c r="G35" s="340"/>
      <c r="H35" s="61" t="s">
        <v>14</v>
      </c>
      <c r="I35" s="106" t="e">
        <f>#N/A</f>
        <v>#N/A</v>
      </c>
      <c r="J35" s="78">
        <f>J34</f>
        <v>1010.7</v>
      </c>
      <c r="K35" s="78"/>
      <c r="L35" s="107">
        <f>L34</f>
        <v>162.80000000000001</v>
      </c>
      <c r="M35" s="106">
        <f>M34</f>
        <v>160</v>
      </c>
      <c r="N35" s="78">
        <f>N34</f>
        <v>160</v>
      </c>
      <c r="O35" s="78"/>
      <c r="P35" s="108">
        <f>P34</f>
        <v>162.80000000000001</v>
      </c>
    </row>
    <row r="36" spans="1:16" s="3" customFormat="1" ht="13.5" customHeight="1" thickBot="1">
      <c r="A36" s="67" t="s">
        <v>9</v>
      </c>
      <c r="B36" s="68" t="s">
        <v>9</v>
      </c>
      <c r="C36" s="313" t="s">
        <v>15</v>
      </c>
      <c r="D36" s="314"/>
      <c r="E36" s="314"/>
      <c r="F36" s="314"/>
      <c r="G36" s="314"/>
      <c r="H36" s="315"/>
      <c r="I36" s="71">
        <f>L36+J36</f>
        <v>1173.5</v>
      </c>
      <c r="J36" s="69">
        <f>J35+J33</f>
        <v>1010.7</v>
      </c>
      <c r="K36" s="69">
        <f>K31+K33+K35</f>
        <v>0</v>
      </c>
      <c r="L36" s="70">
        <f>L31+L33+L35</f>
        <v>162.80000000000001</v>
      </c>
      <c r="M36" s="71">
        <f>P36+N36</f>
        <v>333.3</v>
      </c>
      <c r="N36" s="69">
        <f>N31+N33+N35</f>
        <v>170.5</v>
      </c>
      <c r="O36" s="69">
        <f>O31+O33+O35</f>
        <v>0</v>
      </c>
      <c r="P36" s="70">
        <f>P31+P33+P35</f>
        <v>162.80000000000001</v>
      </c>
    </row>
    <row r="37" spans="1:16" s="3" customFormat="1" ht="13.5" customHeight="1" thickBot="1">
      <c r="A37" s="348" t="s">
        <v>130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50"/>
    </row>
    <row r="38" spans="1:16" s="1" customFormat="1" ht="13.5" customHeight="1">
      <c r="A38" s="368" t="s">
        <v>10</v>
      </c>
      <c r="B38" s="346" t="s">
        <v>9</v>
      </c>
      <c r="C38" s="333" t="s">
        <v>22</v>
      </c>
      <c r="D38" s="335" t="s">
        <v>125</v>
      </c>
      <c r="E38" s="337"/>
      <c r="F38" s="339"/>
      <c r="G38" s="351"/>
      <c r="H38" s="66" t="s">
        <v>13</v>
      </c>
      <c r="I38" s="62">
        <f>J38+L38</f>
        <v>8.4</v>
      </c>
      <c r="J38" s="79">
        <v>8.4</v>
      </c>
      <c r="K38" s="79"/>
      <c r="L38" s="64"/>
      <c r="M38" s="62">
        <f>N38+P38</f>
        <v>79.900000000000006</v>
      </c>
      <c r="N38" s="79">
        <v>79.900000000000006</v>
      </c>
      <c r="O38" s="79"/>
      <c r="P38" s="63"/>
    </row>
    <row r="39" spans="1:16" s="1" customFormat="1" ht="12" customHeight="1" thickBot="1">
      <c r="A39" s="369"/>
      <c r="B39" s="347"/>
      <c r="C39" s="334"/>
      <c r="D39" s="336"/>
      <c r="E39" s="338"/>
      <c r="F39" s="340"/>
      <c r="G39" s="340"/>
      <c r="H39" s="61" t="s">
        <v>14</v>
      </c>
      <c r="I39" s="106">
        <f>J39+L39</f>
        <v>8.4</v>
      </c>
      <c r="J39" s="78">
        <f>J38</f>
        <v>8.4</v>
      </c>
      <c r="K39" s="78"/>
      <c r="L39" s="107">
        <f>L38</f>
        <v>0</v>
      </c>
      <c r="M39" s="106">
        <f>M38</f>
        <v>79.900000000000006</v>
      </c>
      <c r="N39" s="78">
        <f>N38</f>
        <v>79.900000000000006</v>
      </c>
      <c r="O39" s="78"/>
      <c r="P39" s="108">
        <f>P38</f>
        <v>0</v>
      </c>
    </row>
    <row r="40" spans="1:16" s="1" customFormat="1" ht="13.5" customHeight="1">
      <c r="A40" s="368" t="s">
        <v>10</v>
      </c>
      <c r="B40" s="346" t="s">
        <v>9</v>
      </c>
      <c r="C40" s="333" t="s">
        <v>24</v>
      </c>
      <c r="D40" s="335" t="s">
        <v>127</v>
      </c>
      <c r="E40" s="337"/>
      <c r="F40" s="339"/>
      <c r="G40" s="351"/>
      <c r="H40" s="66" t="s">
        <v>13</v>
      </c>
      <c r="I40" s="62">
        <f>J40+L40</f>
        <v>71.599999999999994</v>
      </c>
      <c r="J40" s="79">
        <v>71.599999999999994</v>
      </c>
      <c r="K40" s="79"/>
      <c r="L40" s="64"/>
      <c r="M40" s="62">
        <f>N40+P40</f>
        <v>71.599999999999994</v>
      </c>
      <c r="N40" s="79">
        <v>71.599999999999994</v>
      </c>
      <c r="O40" s="79"/>
      <c r="P40" s="63"/>
    </row>
    <row r="41" spans="1:16" s="1" customFormat="1" ht="16.5" customHeight="1" thickBot="1">
      <c r="A41" s="369"/>
      <c r="B41" s="347"/>
      <c r="C41" s="334"/>
      <c r="D41" s="336"/>
      <c r="E41" s="338"/>
      <c r="F41" s="340"/>
      <c r="G41" s="340"/>
      <c r="H41" s="61" t="s">
        <v>14</v>
      </c>
      <c r="I41" s="106">
        <f>J41+L41</f>
        <v>71.599999999999994</v>
      </c>
      <c r="J41" s="78">
        <f>J40</f>
        <v>71.599999999999994</v>
      </c>
      <c r="K41" s="78"/>
      <c r="L41" s="107">
        <f>L40</f>
        <v>0</v>
      </c>
      <c r="M41" s="106">
        <f>M40</f>
        <v>71.599999999999994</v>
      </c>
      <c r="N41" s="78">
        <f>N40</f>
        <v>71.599999999999994</v>
      </c>
      <c r="O41" s="78"/>
      <c r="P41" s="108">
        <f>P40</f>
        <v>0</v>
      </c>
    </row>
    <row r="42" spans="1:16" s="3" customFormat="1" ht="13.5" customHeight="1" thickBot="1">
      <c r="A42" s="67" t="s">
        <v>9</v>
      </c>
      <c r="B42" s="68" t="s">
        <v>9</v>
      </c>
      <c r="C42" s="313" t="s">
        <v>15</v>
      </c>
      <c r="D42" s="314"/>
      <c r="E42" s="314"/>
      <c r="F42" s="314"/>
      <c r="G42" s="314"/>
      <c r="H42" s="315"/>
      <c r="I42" s="71">
        <f>L42+J42</f>
        <v>80</v>
      </c>
      <c r="J42" s="69">
        <f>J41+J39</f>
        <v>80</v>
      </c>
      <c r="K42" s="69">
        <f>K37+K39+K41</f>
        <v>0</v>
      </c>
      <c r="L42" s="70">
        <f>L37+L39+L41</f>
        <v>0</v>
      </c>
      <c r="M42" s="71">
        <f>P42+N42</f>
        <v>151.5</v>
      </c>
      <c r="N42" s="69">
        <f>N37+N39+N41</f>
        <v>151.5</v>
      </c>
      <c r="O42" s="69">
        <f>O37+O39+O41</f>
        <v>0</v>
      </c>
      <c r="P42" s="70">
        <f>P37+P39+P41</f>
        <v>0</v>
      </c>
    </row>
    <row r="43" spans="1:16" s="3" customFormat="1" ht="13.5" customHeight="1" thickBot="1">
      <c r="A43" s="348" t="s">
        <v>131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50"/>
    </row>
    <row r="44" spans="1:16" ht="13.5" customHeight="1">
      <c r="A44" s="412" t="s">
        <v>9</v>
      </c>
      <c r="B44" s="401" t="s">
        <v>9</v>
      </c>
      <c r="C44" s="404" t="s">
        <v>22</v>
      </c>
      <c r="D44" s="430" t="s">
        <v>47</v>
      </c>
      <c r="E44" s="428"/>
      <c r="F44" s="424" t="s">
        <v>9</v>
      </c>
      <c r="G44" s="426" t="s">
        <v>48</v>
      </c>
      <c r="H44" s="75" t="s">
        <v>13</v>
      </c>
      <c r="I44" s="82">
        <v>70</v>
      </c>
      <c r="J44" s="83">
        <v>70</v>
      </c>
      <c r="K44" s="83"/>
      <c r="L44" s="120"/>
      <c r="M44" s="126">
        <f>N44</f>
        <v>75</v>
      </c>
      <c r="N44" s="83">
        <v>75</v>
      </c>
      <c r="O44" s="83"/>
      <c r="P44" s="127">
        <v>0</v>
      </c>
    </row>
    <row r="45" spans="1:16" ht="12" customHeight="1" thickBot="1">
      <c r="A45" s="413"/>
      <c r="B45" s="403"/>
      <c r="C45" s="406"/>
      <c r="D45" s="431"/>
      <c r="E45" s="429"/>
      <c r="F45" s="425"/>
      <c r="G45" s="427"/>
      <c r="H45" s="76" t="s">
        <v>14</v>
      </c>
      <c r="I45" s="84">
        <v>70</v>
      </c>
      <c r="J45" s="85">
        <v>70</v>
      </c>
      <c r="K45" s="85"/>
      <c r="L45" s="121">
        <v>0</v>
      </c>
      <c r="M45" s="128">
        <v>75</v>
      </c>
      <c r="N45" s="85">
        <v>75</v>
      </c>
      <c r="O45" s="85"/>
      <c r="P45" s="129">
        <v>0</v>
      </c>
    </row>
    <row r="46" spans="1:16" s="1" customFormat="1" ht="14.25" customHeight="1">
      <c r="A46" s="368" t="s">
        <v>10</v>
      </c>
      <c r="B46" s="392" t="s">
        <v>9</v>
      </c>
      <c r="C46" s="333" t="s">
        <v>24</v>
      </c>
      <c r="D46" s="398" t="s">
        <v>49</v>
      </c>
      <c r="E46" s="337"/>
      <c r="F46" s="339" t="s">
        <v>9</v>
      </c>
      <c r="G46" s="396"/>
      <c r="H46" s="81" t="s">
        <v>13</v>
      </c>
      <c r="I46" s="80">
        <v>266.8</v>
      </c>
      <c r="J46" s="79">
        <v>266.8</v>
      </c>
      <c r="K46" s="79"/>
      <c r="L46" s="64"/>
      <c r="M46" s="62">
        <v>266.82499999999999</v>
      </c>
      <c r="N46" s="79">
        <v>266.8</v>
      </c>
      <c r="O46" s="79"/>
      <c r="P46" s="63"/>
    </row>
    <row r="47" spans="1:16" s="1" customFormat="1" ht="14.25" customHeight="1" thickBot="1">
      <c r="A47" s="369"/>
      <c r="B47" s="334"/>
      <c r="C47" s="334"/>
      <c r="D47" s="399"/>
      <c r="E47" s="338"/>
      <c r="F47" s="340"/>
      <c r="G47" s="397"/>
      <c r="H47" s="76" t="s">
        <v>14</v>
      </c>
      <c r="I47" s="77">
        <v>266.8</v>
      </c>
      <c r="J47" s="78">
        <v>266.8</v>
      </c>
      <c r="K47" s="78"/>
      <c r="L47" s="107">
        <v>0</v>
      </c>
      <c r="M47" s="106">
        <v>266.82499999999999</v>
      </c>
      <c r="N47" s="78">
        <v>266.8</v>
      </c>
      <c r="O47" s="78"/>
      <c r="P47" s="108">
        <v>0</v>
      </c>
    </row>
    <row r="48" spans="1:16" s="2" customFormat="1" ht="14.25" customHeight="1">
      <c r="A48" s="368" t="s">
        <v>10</v>
      </c>
      <c r="B48" s="392" t="s">
        <v>9</v>
      </c>
      <c r="C48" s="333" t="s">
        <v>27</v>
      </c>
      <c r="D48" s="390" t="s">
        <v>50</v>
      </c>
      <c r="E48" s="337"/>
      <c r="F48" s="339" t="s">
        <v>9</v>
      </c>
      <c r="G48" s="396"/>
      <c r="H48" s="81" t="s">
        <v>13</v>
      </c>
      <c r="I48" s="80">
        <v>98.53</v>
      </c>
      <c r="J48" s="79">
        <v>98.5</v>
      </c>
      <c r="K48" s="79"/>
      <c r="L48" s="64"/>
      <c r="M48" s="62">
        <v>116</v>
      </c>
      <c r="N48" s="79">
        <v>116</v>
      </c>
      <c r="O48" s="79"/>
      <c r="P48" s="63"/>
    </row>
    <row r="49" spans="1:16" ht="13.5" thickBot="1">
      <c r="A49" s="369"/>
      <c r="B49" s="334"/>
      <c r="C49" s="334"/>
      <c r="D49" s="391"/>
      <c r="E49" s="338"/>
      <c r="F49" s="340"/>
      <c r="G49" s="397"/>
      <c r="H49" s="76" t="s">
        <v>14</v>
      </c>
      <c r="I49" s="77">
        <v>98.53</v>
      </c>
      <c r="J49" s="78">
        <v>98.5</v>
      </c>
      <c r="K49" s="78"/>
      <c r="L49" s="107">
        <v>0</v>
      </c>
      <c r="M49" s="106">
        <v>116</v>
      </c>
      <c r="N49" s="78">
        <v>116</v>
      </c>
      <c r="O49" s="78"/>
      <c r="P49" s="108">
        <v>0</v>
      </c>
    </row>
    <row r="50" spans="1:16">
      <c r="A50" s="368" t="s">
        <v>10</v>
      </c>
      <c r="B50" s="392" t="s">
        <v>9</v>
      </c>
      <c r="C50" s="333" t="s">
        <v>29</v>
      </c>
      <c r="D50" s="398" t="s">
        <v>52</v>
      </c>
      <c r="E50" s="337"/>
      <c r="F50" s="339" t="s">
        <v>9</v>
      </c>
      <c r="G50" s="396"/>
      <c r="H50" s="81" t="s">
        <v>13</v>
      </c>
      <c r="I50" s="80">
        <v>1.86</v>
      </c>
      <c r="J50" s="79">
        <v>1.9</v>
      </c>
      <c r="K50" s="79"/>
      <c r="L50" s="64"/>
      <c r="M50" s="62">
        <v>2.8</v>
      </c>
      <c r="N50" s="79">
        <v>2.8</v>
      </c>
      <c r="O50" s="79"/>
      <c r="P50" s="63"/>
    </row>
    <row r="51" spans="1:16" ht="13.5" thickBot="1">
      <c r="A51" s="369"/>
      <c r="B51" s="334"/>
      <c r="C51" s="334"/>
      <c r="D51" s="399"/>
      <c r="E51" s="338"/>
      <c r="F51" s="340"/>
      <c r="G51" s="397"/>
      <c r="H51" s="76" t="s">
        <v>14</v>
      </c>
      <c r="I51" s="77">
        <v>1.86</v>
      </c>
      <c r="J51" s="78">
        <v>1.9</v>
      </c>
      <c r="K51" s="78"/>
      <c r="L51" s="107">
        <v>0</v>
      </c>
      <c r="M51" s="106">
        <v>2.8</v>
      </c>
      <c r="N51" s="78">
        <v>2.8</v>
      </c>
      <c r="O51" s="78"/>
      <c r="P51" s="108">
        <v>0</v>
      </c>
    </row>
    <row r="52" spans="1:16">
      <c r="A52" s="368" t="s">
        <v>10</v>
      </c>
      <c r="B52" s="392" t="s">
        <v>9</v>
      </c>
      <c r="C52" s="333" t="s">
        <v>23</v>
      </c>
      <c r="D52" s="390" t="s">
        <v>53</v>
      </c>
      <c r="E52" s="337"/>
      <c r="F52" s="339" t="s">
        <v>9</v>
      </c>
      <c r="G52" s="396"/>
      <c r="H52" s="81" t="s">
        <v>13</v>
      </c>
      <c r="I52" s="80">
        <v>24</v>
      </c>
      <c r="J52" s="79">
        <v>24</v>
      </c>
      <c r="K52" s="79"/>
      <c r="L52" s="64"/>
      <c r="M52" s="62">
        <v>43.9</v>
      </c>
      <c r="N52" s="79">
        <v>43.9</v>
      </c>
      <c r="O52" s="79"/>
      <c r="P52" s="63"/>
    </row>
    <row r="53" spans="1:16" ht="13.5" thickBot="1">
      <c r="A53" s="369"/>
      <c r="B53" s="334"/>
      <c r="C53" s="334"/>
      <c r="D53" s="391"/>
      <c r="E53" s="338"/>
      <c r="F53" s="340"/>
      <c r="G53" s="397"/>
      <c r="H53" s="76" t="s">
        <v>14</v>
      </c>
      <c r="I53" s="77">
        <v>24</v>
      </c>
      <c r="J53" s="78">
        <v>24</v>
      </c>
      <c r="K53" s="78"/>
      <c r="L53" s="107">
        <v>0</v>
      </c>
      <c r="M53" s="106">
        <v>43.9</v>
      </c>
      <c r="N53" s="78">
        <v>43.9</v>
      </c>
      <c r="O53" s="78"/>
      <c r="P53" s="108">
        <v>0</v>
      </c>
    </row>
    <row r="54" spans="1:16">
      <c r="A54" s="368" t="s">
        <v>10</v>
      </c>
      <c r="B54" s="392" t="s">
        <v>9</v>
      </c>
      <c r="C54" s="333" t="s">
        <v>30</v>
      </c>
      <c r="D54" s="390" t="s">
        <v>54</v>
      </c>
      <c r="E54" s="337"/>
      <c r="F54" s="339" t="s">
        <v>9</v>
      </c>
      <c r="G54" s="396"/>
      <c r="H54" s="90" t="s">
        <v>13</v>
      </c>
      <c r="I54" s="80">
        <v>49.8</v>
      </c>
      <c r="J54" s="79">
        <v>49.8</v>
      </c>
      <c r="K54" s="79"/>
      <c r="L54" s="64"/>
      <c r="M54" s="131">
        <v>57</v>
      </c>
      <c r="N54" s="102">
        <v>57</v>
      </c>
      <c r="O54" s="79"/>
      <c r="P54" s="63"/>
    </row>
    <row r="55" spans="1:16" ht="13.5" thickBot="1">
      <c r="A55" s="369"/>
      <c r="B55" s="334"/>
      <c r="C55" s="334"/>
      <c r="D55" s="391"/>
      <c r="E55" s="338"/>
      <c r="F55" s="340"/>
      <c r="G55" s="397"/>
      <c r="H55" s="76" t="s">
        <v>14</v>
      </c>
      <c r="I55" s="77">
        <v>49.8</v>
      </c>
      <c r="J55" s="78">
        <v>49.8</v>
      </c>
      <c r="K55" s="78"/>
      <c r="L55" s="107">
        <v>0</v>
      </c>
      <c r="M55" s="106">
        <v>57</v>
      </c>
      <c r="N55" s="78">
        <v>57</v>
      </c>
      <c r="O55" s="78"/>
      <c r="P55" s="108">
        <v>0</v>
      </c>
    </row>
    <row r="56" spans="1:16">
      <c r="A56" s="368" t="s">
        <v>10</v>
      </c>
      <c r="B56" s="392" t="s">
        <v>9</v>
      </c>
      <c r="C56" s="333" t="s">
        <v>31</v>
      </c>
      <c r="D56" s="398" t="s">
        <v>55</v>
      </c>
      <c r="E56" s="337"/>
      <c r="F56" s="339" t="s">
        <v>9</v>
      </c>
      <c r="G56" s="396"/>
      <c r="H56" s="81" t="s">
        <v>13</v>
      </c>
      <c r="I56" s="80">
        <v>4</v>
      </c>
      <c r="J56" s="79">
        <v>4</v>
      </c>
      <c r="K56" s="79"/>
      <c r="L56" s="64"/>
      <c r="M56" s="62">
        <v>4</v>
      </c>
      <c r="N56" s="79">
        <v>4</v>
      </c>
      <c r="O56" s="79"/>
      <c r="P56" s="63"/>
    </row>
    <row r="57" spans="1:16" ht="13.5" thickBot="1">
      <c r="A57" s="369"/>
      <c r="B57" s="334"/>
      <c r="C57" s="334"/>
      <c r="D57" s="399"/>
      <c r="E57" s="338"/>
      <c r="F57" s="340"/>
      <c r="G57" s="397"/>
      <c r="H57" s="76" t="s">
        <v>14</v>
      </c>
      <c r="I57" s="77">
        <v>4</v>
      </c>
      <c r="J57" s="78">
        <v>4</v>
      </c>
      <c r="K57" s="78"/>
      <c r="L57" s="107">
        <v>0</v>
      </c>
      <c r="M57" s="106">
        <v>4</v>
      </c>
      <c r="N57" s="78">
        <v>4</v>
      </c>
      <c r="O57" s="78"/>
      <c r="P57" s="108">
        <v>0</v>
      </c>
    </row>
    <row r="58" spans="1:16" ht="13.5" customHeight="1" thickBot="1">
      <c r="A58" s="433" t="s">
        <v>10</v>
      </c>
      <c r="B58" s="392" t="s">
        <v>9</v>
      </c>
      <c r="C58" s="333" t="s">
        <v>32</v>
      </c>
      <c r="D58" s="144" t="s">
        <v>56</v>
      </c>
      <c r="E58" s="416"/>
      <c r="F58" s="339" t="s">
        <v>9</v>
      </c>
      <c r="G58" s="417"/>
      <c r="H58" s="91"/>
      <c r="I58" s="93">
        <v>25.5</v>
      </c>
      <c r="J58" s="101">
        <v>25.5</v>
      </c>
      <c r="K58" s="92"/>
      <c r="L58" s="122"/>
      <c r="M58" s="143">
        <v>30</v>
      </c>
      <c r="N58" s="101">
        <v>30</v>
      </c>
      <c r="O58" s="92"/>
      <c r="P58" s="132"/>
    </row>
    <row r="59" spans="1:16" ht="13.5" thickBot="1">
      <c r="A59" s="338"/>
      <c r="B59" s="432"/>
      <c r="C59" s="432"/>
      <c r="D59" s="145"/>
      <c r="E59" s="340"/>
      <c r="F59" s="340"/>
      <c r="G59" s="397"/>
      <c r="H59" s="98" t="s">
        <v>14</v>
      </c>
      <c r="I59" s="99">
        <v>25.5</v>
      </c>
      <c r="J59" s="100">
        <v>25.5</v>
      </c>
      <c r="K59" s="100"/>
      <c r="L59" s="123">
        <v>0</v>
      </c>
      <c r="M59" s="99">
        <v>30</v>
      </c>
      <c r="N59" s="100">
        <v>30</v>
      </c>
      <c r="O59" s="100"/>
      <c r="P59" s="133"/>
    </row>
    <row r="60" spans="1:16">
      <c r="A60" s="368" t="s">
        <v>10</v>
      </c>
      <c r="B60" s="392" t="s">
        <v>9</v>
      </c>
      <c r="C60" s="333" t="s">
        <v>62</v>
      </c>
      <c r="D60" s="390" t="s">
        <v>57</v>
      </c>
      <c r="E60" s="337"/>
      <c r="F60" s="339" t="s">
        <v>9</v>
      </c>
      <c r="G60" s="396"/>
      <c r="H60" s="81" t="s">
        <v>13</v>
      </c>
      <c r="I60" s="80">
        <v>3.47</v>
      </c>
      <c r="J60" s="79">
        <v>3.5</v>
      </c>
      <c r="K60" s="79"/>
      <c r="L60" s="64"/>
      <c r="M60" s="62">
        <v>4.3</v>
      </c>
      <c r="N60" s="79">
        <v>4.32</v>
      </c>
      <c r="O60" s="79"/>
      <c r="P60" s="63"/>
    </row>
    <row r="61" spans="1:16" ht="13.5" thickBot="1">
      <c r="A61" s="369"/>
      <c r="B61" s="334"/>
      <c r="C61" s="334"/>
      <c r="D61" s="391"/>
      <c r="E61" s="338"/>
      <c r="F61" s="340"/>
      <c r="G61" s="397"/>
      <c r="H61" s="76" t="s">
        <v>14</v>
      </c>
      <c r="I61" s="77">
        <v>3.47</v>
      </c>
      <c r="J61" s="78">
        <v>3.5</v>
      </c>
      <c r="K61" s="78"/>
      <c r="L61" s="107">
        <v>0</v>
      </c>
      <c r="M61" s="106">
        <v>4.3</v>
      </c>
      <c r="N61" s="78">
        <v>4.32</v>
      </c>
      <c r="O61" s="78"/>
      <c r="P61" s="108">
        <v>0</v>
      </c>
    </row>
    <row r="62" spans="1:16">
      <c r="A62" s="368" t="s">
        <v>10</v>
      </c>
      <c r="B62" s="392" t="s">
        <v>9</v>
      </c>
      <c r="C62" s="333" t="s">
        <v>33</v>
      </c>
      <c r="D62" s="398" t="s">
        <v>58</v>
      </c>
      <c r="E62" s="337"/>
      <c r="F62" s="339" t="s">
        <v>9</v>
      </c>
      <c r="G62" s="396"/>
      <c r="H62" s="81" t="s">
        <v>13</v>
      </c>
      <c r="I62" s="80">
        <v>1.2</v>
      </c>
      <c r="J62" s="79">
        <v>1.2</v>
      </c>
      <c r="K62" s="79"/>
      <c r="L62" s="64"/>
      <c r="M62" s="62">
        <v>1.2</v>
      </c>
      <c r="N62" s="79">
        <v>1.2</v>
      </c>
      <c r="O62" s="79"/>
      <c r="P62" s="63"/>
    </row>
    <row r="63" spans="1:16" ht="13.5" thickBot="1">
      <c r="A63" s="369"/>
      <c r="B63" s="334"/>
      <c r="C63" s="334"/>
      <c r="D63" s="399"/>
      <c r="E63" s="338"/>
      <c r="F63" s="340"/>
      <c r="G63" s="397"/>
      <c r="H63" s="76" t="s">
        <v>14</v>
      </c>
      <c r="I63" s="77">
        <v>1.2</v>
      </c>
      <c r="J63" s="78">
        <v>1.2</v>
      </c>
      <c r="K63" s="78"/>
      <c r="L63" s="107">
        <v>0</v>
      </c>
      <c r="M63" s="106">
        <v>1.2</v>
      </c>
      <c r="N63" s="78">
        <v>1.2</v>
      </c>
      <c r="O63" s="78"/>
      <c r="P63" s="108">
        <v>0</v>
      </c>
    </row>
    <row r="64" spans="1:16">
      <c r="A64" s="412" t="s">
        <v>10</v>
      </c>
      <c r="B64" s="401" t="s">
        <v>9</v>
      </c>
      <c r="C64" s="404" t="s">
        <v>34</v>
      </c>
      <c r="D64" s="430" t="s">
        <v>59</v>
      </c>
      <c r="E64" s="428"/>
      <c r="F64" s="424" t="s">
        <v>9</v>
      </c>
      <c r="G64" s="426"/>
      <c r="H64" s="75" t="s">
        <v>13</v>
      </c>
      <c r="I64" s="82">
        <v>5.49</v>
      </c>
      <c r="J64" s="83">
        <v>5.5</v>
      </c>
      <c r="K64" s="83"/>
      <c r="L64" s="120"/>
      <c r="M64" s="130">
        <v>10.08</v>
      </c>
      <c r="N64" s="83">
        <v>10.1</v>
      </c>
      <c r="O64" s="83"/>
      <c r="P64" s="127"/>
    </row>
    <row r="65" spans="1:16" ht="13.5" thickBot="1">
      <c r="A65" s="413"/>
      <c r="B65" s="403"/>
      <c r="C65" s="406"/>
      <c r="D65" s="431"/>
      <c r="E65" s="429"/>
      <c r="F65" s="425"/>
      <c r="G65" s="427"/>
      <c r="H65" s="76" t="s">
        <v>14</v>
      </c>
      <c r="I65" s="84">
        <v>5.49</v>
      </c>
      <c r="J65" s="85">
        <v>5.5</v>
      </c>
      <c r="K65" s="85"/>
      <c r="L65" s="121">
        <v>0</v>
      </c>
      <c r="M65" s="128">
        <v>10.08</v>
      </c>
      <c r="N65" s="85">
        <v>10.1</v>
      </c>
      <c r="O65" s="85"/>
      <c r="P65" s="129">
        <v>0</v>
      </c>
    </row>
    <row r="66" spans="1:16">
      <c r="A66" s="368" t="s">
        <v>10</v>
      </c>
      <c r="B66" s="392" t="s">
        <v>9</v>
      </c>
      <c r="C66" s="333" t="s">
        <v>37</v>
      </c>
      <c r="D66" s="390" t="s">
        <v>63</v>
      </c>
      <c r="E66" s="337"/>
      <c r="F66" s="339" t="s">
        <v>9</v>
      </c>
      <c r="G66" s="396"/>
      <c r="H66" s="146" t="s">
        <v>13</v>
      </c>
      <c r="I66" s="80">
        <v>18</v>
      </c>
      <c r="J66" s="79">
        <v>18</v>
      </c>
      <c r="K66" s="79"/>
      <c r="L66" s="64"/>
      <c r="M66" s="131">
        <v>29.25</v>
      </c>
      <c r="N66" s="102">
        <v>29.3</v>
      </c>
      <c r="O66" s="79"/>
      <c r="P66" s="63"/>
    </row>
    <row r="67" spans="1:16" ht="13.5" thickBot="1">
      <c r="A67" s="369"/>
      <c r="B67" s="334"/>
      <c r="C67" s="334"/>
      <c r="D67" s="391"/>
      <c r="E67" s="338"/>
      <c r="F67" s="340"/>
      <c r="G67" s="397"/>
      <c r="H67" s="76" t="s">
        <v>14</v>
      </c>
      <c r="I67" s="77">
        <v>18</v>
      </c>
      <c r="J67" s="78">
        <v>18</v>
      </c>
      <c r="K67" s="78"/>
      <c r="L67" s="107">
        <v>0</v>
      </c>
      <c r="M67" s="106">
        <v>29.25</v>
      </c>
      <c r="N67" s="78">
        <v>29.3</v>
      </c>
      <c r="O67" s="78"/>
      <c r="P67" s="108">
        <v>0</v>
      </c>
    </row>
    <row r="68" spans="1:16">
      <c r="A68" s="368" t="s">
        <v>10</v>
      </c>
      <c r="B68" s="392" t="s">
        <v>9</v>
      </c>
      <c r="C68" s="333" t="s">
        <v>39</v>
      </c>
      <c r="D68" s="398" t="s">
        <v>65</v>
      </c>
      <c r="E68" s="337"/>
      <c r="F68" s="339" t="s">
        <v>9</v>
      </c>
      <c r="G68" s="396"/>
      <c r="H68" s="81" t="s">
        <v>13</v>
      </c>
      <c r="I68" s="80">
        <v>21</v>
      </c>
      <c r="J68" s="79">
        <v>21</v>
      </c>
      <c r="K68" s="79"/>
      <c r="L68" s="64"/>
      <c r="M68" s="62">
        <v>20.12</v>
      </c>
      <c r="N68" s="79">
        <v>20.100000000000001</v>
      </c>
      <c r="O68" s="79"/>
      <c r="P68" s="63"/>
    </row>
    <row r="69" spans="1:16" ht="13.5" thickBot="1">
      <c r="A69" s="369"/>
      <c r="B69" s="334"/>
      <c r="C69" s="334"/>
      <c r="D69" s="399"/>
      <c r="E69" s="338"/>
      <c r="F69" s="340"/>
      <c r="G69" s="397"/>
      <c r="H69" s="76" t="s">
        <v>14</v>
      </c>
      <c r="I69" s="77">
        <v>21</v>
      </c>
      <c r="J69" s="78">
        <v>21</v>
      </c>
      <c r="K69" s="78"/>
      <c r="L69" s="107">
        <v>0</v>
      </c>
      <c r="M69" s="106">
        <v>20.12</v>
      </c>
      <c r="N69" s="78">
        <v>20.100000000000001</v>
      </c>
      <c r="O69" s="78"/>
      <c r="P69" s="108">
        <v>0</v>
      </c>
    </row>
    <row r="70" spans="1:16">
      <c r="A70" s="368" t="s">
        <v>10</v>
      </c>
      <c r="B70" s="392" t="s">
        <v>9</v>
      </c>
      <c r="C70" s="333" t="s">
        <v>71</v>
      </c>
      <c r="D70" s="398" t="s">
        <v>66</v>
      </c>
      <c r="E70" s="337"/>
      <c r="F70" s="339" t="s">
        <v>9</v>
      </c>
      <c r="G70" s="396"/>
      <c r="H70" s="81" t="s">
        <v>13</v>
      </c>
      <c r="I70" s="80">
        <v>10.1</v>
      </c>
      <c r="J70" s="79">
        <v>10.1</v>
      </c>
      <c r="K70" s="79"/>
      <c r="L70" s="64"/>
      <c r="M70" s="62">
        <v>5.8</v>
      </c>
      <c r="N70" s="79">
        <v>5.8</v>
      </c>
      <c r="O70" s="79"/>
      <c r="P70" s="63"/>
    </row>
    <row r="71" spans="1:16" ht="13.5" thickBot="1">
      <c r="A71" s="369"/>
      <c r="B71" s="334"/>
      <c r="C71" s="334"/>
      <c r="D71" s="399"/>
      <c r="E71" s="338"/>
      <c r="F71" s="340"/>
      <c r="G71" s="397"/>
      <c r="H71" s="76" t="s">
        <v>14</v>
      </c>
      <c r="I71" s="77">
        <v>10.1</v>
      </c>
      <c r="J71" s="78">
        <v>10.1</v>
      </c>
      <c r="K71" s="78"/>
      <c r="L71" s="107">
        <v>0</v>
      </c>
      <c r="M71" s="106">
        <v>5.8</v>
      </c>
      <c r="N71" s="78">
        <v>5.8</v>
      </c>
      <c r="O71" s="78"/>
      <c r="P71" s="108">
        <v>0</v>
      </c>
    </row>
    <row r="72" spans="1:16">
      <c r="A72" s="368" t="s">
        <v>10</v>
      </c>
      <c r="B72" s="392" t="s">
        <v>9</v>
      </c>
      <c r="C72" s="333" t="s">
        <v>40</v>
      </c>
      <c r="D72" s="398" t="s">
        <v>69</v>
      </c>
      <c r="E72" s="337"/>
      <c r="F72" s="339" t="s">
        <v>9</v>
      </c>
      <c r="G72" s="396"/>
      <c r="H72" s="81" t="s">
        <v>13</v>
      </c>
      <c r="I72" s="80">
        <v>4.3559999999999999</v>
      </c>
      <c r="J72" s="79">
        <v>4.4000000000000004</v>
      </c>
      <c r="K72" s="79"/>
      <c r="L72" s="64"/>
      <c r="M72" s="62">
        <v>4.74</v>
      </c>
      <c r="N72" s="79">
        <v>4.7</v>
      </c>
      <c r="O72" s="79"/>
      <c r="P72" s="63"/>
    </row>
    <row r="73" spans="1:16" ht="13.5" thickBot="1">
      <c r="A73" s="369"/>
      <c r="B73" s="334"/>
      <c r="C73" s="334"/>
      <c r="D73" s="399"/>
      <c r="E73" s="338"/>
      <c r="F73" s="340"/>
      <c r="G73" s="397"/>
      <c r="H73" s="76" t="s">
        <v>14</v>
      </c>
      <c r="I73" s="77">
        <v>4.3559999999999999</v>
      </c>
      <c r="J73" s="78">
        <v>4.4000000000000004</v>
      </c>
      <c r="K73" s="78"/>
      <c r="L73" s="107">
        <v>0</v>
      </c>
      <c r="M73" s="106">
        <v>4.74</v>
      </c>
      <c r="N73" s="78">
        <v>4.7</v>
      </c>
      <c r="O73" s="78"/>
      <c r="P73" s="108">
        <v>0</v>
      </c>
    </row>
    <row r="74" spans="1:16">
      <c r="A74" s="368" t="s">
        <v>10</v>
      </c>
      <c r="B74" s="392" t="s">
        <v>9</v>
      </c>
      <c r="C74" s="333" t="s">
        <v>41</v>
      </c>
      <c r="D74" s="398" t="s">
        <v>70</v>
      </c>
      <c r="E74" s="337"/>
      <c r="F74" s="339" t="s">
        <v>9</v>
      </c>
      <c r="G74" s="396"/>
      <c r="H74" s="90" t="s">
        <v>13</v>
      </c>
      <c r="I74" s="80">
        <v>142.6</v>
      </c>
      <c r="J74" s="79">
        <v>142.6</v>
      </c>
      <c r="K74" s="79"/>
      <c r="L74" s="64"/>
      <c r="M74" s="131">
        <v>74.355000000000004</v>
      </c>
      <c r="N74" s="102">
        <v>74.400000000000006</v>
      </c>
      <c r="O74" s="79"/>
      <c r="P74" s="63"/>
    </row>
    <row r="75" spans="1:16" ht="13.5" thickBot="1">
      <c r="A75" s="369"/>
      <c r="B75" s="334"/>
      <c r="C75" s="334"/>
      <c r="D75" s="399"/>
      <c r="E75" s="338"/>
      <c r="F75" s="340"/>
      <c r="G75" s="397"/>
      <c r="H75" s="76" t="s">
        <v>14</v>
      </c>
      <c r="I75" s="77">
        <v>142.6</v>
      </c>
      <c r="J75" s="78">
        <v>142.6</v>
      </c>
      <c r="K75" s="78"/>
      <c r="L75" s="107">
        <v>0</v>
      </c>
      <c r="M75" s="106">
        <v>74.355000000000004</v>
      </c>
      <c r="N75" s="78">
        <v>74.400000000000006</v>
      </c>
      <c r="O75" s="78"/>
      <c r="P75" s="108">
        <v>0</v>
      </c>
    </row>
    <row r="76" spans="1:16">
      <c r="A76" s="368" t="s">
        <v>10</v>
      </c>
      <c r="B76" s="392" t="s">
        <v>9</v>
      </c>
      <c r="C76" s="333" t="s">
        <v>42</v>
      </c>
      <c r="D76" s="398" t="s">
        <v>72</v>
      </c>
      <c r="E76" s="337"/>
      <c r="F76" s="339" t="s">
        <v>9</v>
      </c>
      <c r="G76" s="396"/>
      <c r="H76" s="81" t="s">
        <v>13</v>
      </c>
      <c r="I76" s="80">
        <v>40.700000000000003</v>
      </c>
      <c r="J76" s="79">
        <v>40.700000000000003</v>
      </c>
      <c r="K76" s="79"/>
      <c r="L76" s="64"/>
      <c r="M76" s="62">
        <v>40.700000000000003</v>
      </c>
      <c r="N76" s="79">
        <v>40.700000000000003</v>
      </c>
      <c r="O76" s="79"/>
      <c r="P76" s="63"/>
    </row>
    <row r="77" spans="1:16" ht="13.5" thickBot="1">
      <c r="A77" s="369"/>
      <c r="B77" s="334"/>
      <c r="C77" s="334"/>
      <c r="D77" s="399"/>
      <c r="E77" s="338"/>
      <c r="F77" s="340"/>
      <c r="G77" s="397"/>
      <c r="H77" s="76" t="s">
        <v>14</v>
      </c>
      <c r="I77" s="77">
        <v>40.700000000000003</v>
      </c>
      <c r="J77" s="78">
        <v>40.700000000000003</v>
      </c>
      <c r="K77" s="78"/>
      <c r="L77" s="107">
        <v>0</v>
      </c>
      <c r="M77" s="106">
        <v>40.700000000000003</v>
      </c>
      <c r="N77" s="78">
        <v>40.700000000000003</v>
      </c>
      <c r="O77" s="78"/>
      <c r="P77" s="108">
        <v>0</v>
      </c>
    </row>
    <row r="78" spans="1:16">
      <c r="A78" s="368" t="s">
        <v>10</v>
      </c>
      <c r="B78" s="392" t="s">
        <v>9</v>
      </c>
      <c r="C78" s="333" t="s">
        <v>43</v>
      </c>
      <c r="D78" s="398" t="s">
        <v>74</v>
      </c>
      <c r="E78" s="337"/>
      <c r="F78" s="339" t="s">
        <v>9</v>
      </c>
      <c r="G78" s="396"/>
      <c r="H78" s="81" t="s">
        <v>13</v>
      </c>
      <c r="I78" s="80">
        <v>6.95</v>
      </c>
      <c r="J78" s="79">
        <v>7</v>
      </c>
      <c r="K78" s="79"/>
      <c r="L78" s="64"/>
      <c r="M78" s="62">
        <v>7</v>
      </c>
      <c r="N78" s="79">
        <v>7</v>
      </c>
      <c r="O78" s="79"/>
      <c r="P78" s="63"/>
    </row>
    <row r="79" spans="1:16" ht="13.5" thickBot="1">
      <c r="A79" s="369"/>
      <c r="B79" s="334"/>
      <c r="C79" s="334"/>
      <c r="D79" s="399"/>
      <c r="E79" s="338"/>
      <c r="F79" s="340"/>
      <c r="G79" s="397"/>
      <c r="H79" s="76" t="s">
        <v>14</v>
      </c>
      <c r="I79" s="77">
        <v>6.95</v>
      </c>
      <c r="J79" s="78">
        <v>7</v>
      </c>
      <c r="K79" s="78"/>
      <c r="L79" s="107">
        <v>0</v>
      </c>
      <c r="M79" s="106">
        <v>7</v>
      </c>
      <c r="N79" s="78">
        <v>7</v>
      </c>
      <c r="O79" s="78"/>
      <c r="P79" s="108">
        <v>0</v>
      </c>
    </row>
    <row r="80" spans="1:16">
      <c r="A80" s="368" t="s">
        <v>10</v>
      </c>
      <c r="B80" s="392" t="s">
        <v>9</v>
      </c>
      <c r="C80" s="333" t="s">
        <v>82</v>
      </c>
      <c r="D80" s="390" t="s">
        <v>77</v>
      </c>
      <c r="E80" s="337"/>
      <c r="F80" s="339" t="s">
        <v>9</v>
      </c>
      <c r="G80" s="396"/>
      <c r="H80" s="81" t="s">
        <v>13</v>
      </c>
      <c r="I80" s="80">
        <v>176</v>
      </c>
      <c r="J80" s="79">
        <v>176</v>
      </c>
      <c r="K80" s="79"/>
      <c r="L80" s="64"/>
      <c r="M80" s="62">
        <v>200</v>
      </c>
      <c r="N80" s="79">
        <v>200</v>
      </c>
      <c r="O80" s="79"/>
      <c r="P80" s="63"/>
    </row>
    <row r="81" spans="1:31" ht="13.5" thickBot="1">
      <c r="A81" s="369"/>
      <c r="B81" s="334"/>
      <c r="C81" s="334"/>
      <c r="D81" s="391"/>
      <c r="E81" s="338"/>
      <c r="F81" s="340"/>
      <c r="G81" s="397"/>
      <c r="H81" s="76" t="s">
        <v>14</v>
      </c>
      <c r="I81" s="77">
        <v>176</v>
      </c>
      <c r="J81" s="78">
        <v>176</v>
      </c>
      <c r="K81" s="78"/>
      <c r="L81" s="107">
        <v>0</v>
      </c>
      <c r="M81" s="106">
        <v>200</v>
      </c>
      <c r="N81" s="78">
        <v>200</v>
      </c>
      <c r="O81" s="78"/>
      <c r="P81" s="108">
        <v>0</v>
      </c>
    </row>
    <row r="82" spans="1:31">
      <c r="A82" s="368" t="s">
        <v>10</v>
      </c>
      <c r="B82" s="392" t="s">
        <v>9</v>
      </c>
      <c r="C82" s="333" t="s">
        <v>84</v>
      </c>
      <c r="D82" s="390" t="s">
        <v>78</v>
      </c>
      <c r="E82" s="337"/>
      <c r="F82" s="339" t="s">
        <v>9</v>
      </c>
      <c r="G82" s="396"/>
      <c r="H82" s="81" t="s">
        <v>13</v>
      </c>
      <c r="I82" s="80">
        <v>173</v>
      </c>
      <c r="J82" s="79">
        <v>173</v>
      </c>
      <c r="K82" s="79"/>
      <c r="L82" s="64"/>
      <c r="M82" s="62">
        <v>200</v>
      </c>
      <c r="N82" s="79">
        <v>200</v>
      </c>
      <c r="O82" s="79"/>
      <c r="P82" s="63"/>
    </row>
    <row r="83" spans="1:31" ht="13.5" thickBot="1">
      <c r="A83" s="369"/>
      <c r="B83" s="334"/>
      <c r="C83" s="334"/>
      <c r="D83" s="391"/>
      <c r="E83" s="338"/>
      <c r="F83" s="340"/>
      <c r="G83" s="397"/>
      <c r="H83" s="76" t="s">
        <v>14</v>
      </c>
      <c r="I83" s="77">
        <v>173</v>
      </c>
      <c r="J83" s="78">
        <v>173</v>
      </c>
      <c r="K83" s="78"/>
      <c r="L83" s="107">
        <v>0</v>
      </c>
      <c r="M83" s="106">
        <v>200</v>
      </c>
      <c r="N83" s="78">
        <v>200</v>
      </c>
      <c r="O83" s="78"/>
      <c r="P83" s="108">
        <v>0</v>
      </c>
    </row>
    <row r="84" spans="1:31">
      <c r="A84" s="368" t="s">
        <v>10</v>
      </c>
      <c r="B84" s="392" t="s">
        <v>9</v>
      </c>
      <c r="C84" s="333" t="s">
        <v>86</v>
      </c>
      <c r="D84" s="390" t="s">
        <v>79</v>
      </c>
      <c r="E84" s="337"/>
      <c r="F84" s="339" t="s">
        <v>9</v>
      </c>
      <c r="G84" s="396"/>
      <c r="H84" s="81" t="s">
        <v>13</v>
      </c>
      <c r="I84" s="80">
        <v>25.65</v>
      </c>
      <c r="J84" s="79">
        <v>25.65</v>
      </c>
      <c r="K84" s="79"/>
      <c r="L84" s="64"/>
      <c r="M84" s="62">
        <v>30</v>
      </c>
      <c r="N84" s="79">
        <v>30</v>
      </c>
      <c r="O84" s="79"/>
      <c r="P84" s="63"/>
    </row>
    <row r="85" spans="1:31" ht="13.5" thickBot="1">
      <c r="A85" s="369"/>
      <c r="B85" s="334"/>
      <c r="C85" s="334"/>
      <c r="D85" s="391"/>
      <c r="E85" s="338"/>
      <c r="F85" s="340"/>
      <c r="G85" s="397"/>
      <c r="H85" s="76" t="s">
        <v>14</v>
      </c>
      <c r="I85" s="77">
        <v>25.65</v>
      </c>
      <c r="J85" s="78">
        <v>25.65</v>
      </c>
      <c r="K85" s="78"/>
      <c r="L85" s="107">
        <v>0</v>
      </c>
      <c r="M85" s="106">
        <v>30</v>
      </c>
      <c r="N85" s="78">
        <v>30</v>
      </c>
      <c r="O85" s="78"/>
      <c r="P85" s="108">
        <v>0</v>
      </c>
    </row>
    <row r="86" spans="1:31">
      <c r="A86" s="412" t="s">
        <v>10</v>
      </c>
      <c r="B86" s="401" t="s">
        <v>9</v>
      </c>
      <c r="C86" s="404" t="s">
        <v>88</v>
      </c>
      <c r="D86" s="430" t="s">
        <v>81</v>
      </c>
      <c r="E86" s="428"/>
      <c r="F86" s="424" t="s">
        <v>9</v>
      </c>
      <c r="G86" s="426"/>
      <c r="H86" s="75" t="s">
        <v>13</v>
      </c>
      <c r="I86" s="82">
        <v>5.09</v>
      </c>
      <c r="J86" s="83">
        <v>5.0999999999999996</v>
      </c>
      <c r="K86" s="83"/>
      <c r="L86" s="120"/>
      <c r="M86" s="130">
        <v>6</v>
      </c>
      <c r="N86" s="83">
        <v>6</v>
      </c>
      <c r="O86" s="83"/>
      <c r="P86" s="127"/>
    </row>
    <row r="87" spans="1:31" ht="13.5" thickBot="1">
      <c r="A87" s="413"/>
      <c r="B87" s="403"/>
      <c r="C87" s="406"/>
      <c r="D87" s="431"/>
      <c r="E87" s="429"/>
      <c r="F87" s="425"/>
      <c r="G87" s="427"/>
      <c r="H87" s="76" t="s">
        <v>14</v>
      </c>
      <c r="I87" s="84">
        <v>5.09</v>
      </c>
      <c r="J87" s="85">
        <v>5.0999999999999996</v>
      </c>
      <c r="K87" s="85"/>
      <c r="L87" s="121">
        <v>0</v>
      </c>
      <c r="M87" s="128">
        <v>6</v>
      </c>
      <c r="N87" s="85">
        <v>6</v>
      </c>
      <c r="O87" s="85"/>
      <c r="P87" s="129">
        <v>0</v>
      </c>
    </row>
    <row r="88" spans="1:31">
      <c r="A88" s="368" t="s">
        <v>10</v>
      </c>
      <c r="B88" s="392" t="s">
        <v>9</v>
      </c>
      <c r="C88" s="333" t="s">
        <v>90</v>
      </c>
      <c r="D88" s="410" t="s">
        <v>83</v>
      </c>
      <c r="E88" s="337"/>
      <c r="F88" s="339" t="s">
        <v>9</v>
      </c>
      <c r="G88" s="396"/>
      <c r="H88" s="81" t="s">
        <v>13</v>
      </c>
      <c r="I88" s="80">
        <v>36</v>
      </c>
      <c r="J88" s="79">
        <v>36</v>
      </c>
      <c r="K88" s="79"/>
      <c r="L88" s="64"/>
      <c r="M88" s="62">
        <v>36.6</v>
      </c>
      <c r="N88" s="79">
        <v>36.6</v>
      </c>
      <c r="O88" s="79"/>
      <c r="P88" s="63"/>
    </row>
    <row r="89" spans="1:31" ht="13.5" thickBot="1">
      <c r="A89" s="369"/>
      <c r="B89" s="334"/>
      <c r="C89" s="334"/>
      <c r="D89" s="411"/>
      <c r="E89" s="338"/>
      <c r="F89" s="340"/>
      <c r="G89" s="397"/>
      <c r="H89" s="76" t="s">
        <v>14</v>
      </c>
      <c r="I89" s="77">
        <v>36</v>
      </c>
      <c r="J89" s="78">
        <v>36</v>
      </c>
      <c r="K89" s="78"/>
      <c r="L89" s="107">
        <v>0</v>
      </c>
      <c r="M89" s="106">
        <v>36.6</v>
      </c>
      <c r="N89" s="78">
        <v>36.6</v>
      </c>
      <c r="O89" s="78"/>
      <c r="P89" s="108">
        <v>0</v>
      </c>
    </row>
    <row r="90" spans="1:31">
      <c r="A90" s="368" t="s">
        <v>10</v>
      </c>
      <c r="B90" s="392" t="s">
        <v>9</v>
      </c>
      <c r="C90" s="333" t="s">
        <v>92</v>
      </c>
      <c r="D90" s="398" t="s">
        <v>85</v>
      </c>
      <c r="E90" s="337"/>
      <c r="F90" s="339" t="s">
        <v>9</v>
      </c>
      <c r="G90" s="396"/>
      <c r="H90" s="81" t="s">
        <v>13</v>
      </c>
      <c r="I90" s="80">
        <v>0.5</v>
      </c>
      <c r="J90" s="79">
        <v>0.5</v>
      </c>
      <c r="K90" s="79"/>
      <c r="L90" s="64"/>
      <c r="M90" s="62">
        <v>1</v>
      </c>
      <c r="N90" s="79">
        <v>1</v>
      </c>
      <c r="O90" s="79"/>
      <c r="P90" s="63"/>
    </row>
    <row r="91" spans="1:31" ht="13.5" thickBot="1">
      <c r="A91" s="369"/>
      <c r="B91" s="334"/>
      <c r="C91" s="334"/>
      <c r="D91" s="399"/>
      <c r="E91" s="338"/>
      <c r="F91" s="340"/>
      <c r="G91" s="397"/>
      <c r="H91" s="76" t="s">
        <v>14</v>
      </c>
      <c r="I91" s="77">
        <v>0.5</v>
      </c>
      <c r="J91" s="78">
        <v>0.5</v>
      </c>
      <c r="K91" s="78"/>
      <c r="L91" s="107">
        <v>0</v>
      </c>
      <c r="M91" s="106">
        <v>1</v>
      </c>
      <c r="N91" s="78">
        <v>1</v>
      </c>
      <c r="O91" s="78"/>
      <c r="P91" s="108">
        <v>0</v>
      </c>
    </row>
    <row r="92" spans="1:31">
      <c r="A92" s="368" t="s">
        <v>10</v>
      </c>
      <c r="B92" s="392" t="s">
        <v>9</v>
      </c>
      <c r="C92" s="333" t="s">
        <v>94</v>
      </c>
      <c r="D92" s="398" t="s">
        <v>87</v>
      </c>
      <c r="E92" s="337"/>
      <c r="F92" s="339" t="s">
        <v>9</v>
      </c>
      <c r="G92" s="396"/>
      <c r="H92" s="90" t="s">
        <v>13</v>
      </c>
      <c r="I92" s="80">
        <v>9.6</v>
      </c>
      <c r="J92" s="79">
        <v>9.6</v>
      </c>
      <c r="K92" s="79"/>
      <c r="L92" s="64"/>
      <c r="M92" s="131">
        <v>9.6</v>
      </c>
      <c r="N92" s="102">
        <v>9.6</v>
      </c>
      <c r="O92" s="79"/>
      <c r="P92" s="63"/>
    </row>
    <row r="93" spans="1:31" ht="13.5" thickBot="1">
      <c r="A93" s="369"/>
      <c r="B93" s="334"/>
      <c r="C93" s="334"/>
      <c r="D93" s="399"/>
      <c r="E93" s="338"/>
      <c r="F93" s="340"/>
      <c r="G93" s="397"/>
      <c r="H93" s="76" t="s">
        <v>14</v>
      </c>
      <c r="I93" s="77">
        <v>9.6</v>
      </c>
      <c r="J93" s="78">
        <v>9.6</v>
      </c>
      <c r="K93" s="78"/>
      <c r="L93" s="107">
        <v>0</v>
      </c>
      <c r="M93" s="106">
        <v>9.6</v>
      </c>
      <c r="N93" s="78">
        <v>9.6</v>
      </c>
      <c r="O93" s="78"/>
      <c r="P93" s="108">
        <v>0</v>
      </c>
    </row>
    <row r="94" spans="1:31">
      <c r="A94" s="368" t="s">
        <v>10</v>
      </c>
      <c r="B94" s="392" t="s">
        <v>9</v>
      </c>
      <c r="C94" s="333" t="s">
        <v>96</v>
      </c>
      <c r="D94" s="398" t="s">
        <v>89</v>
      </c>
      <c r="E94" s="337"/>
      <c r="F94" s="339" t="s">
        <v>9</v>
      </c>
      <c r="G94" s="396"/>
      <c r="H94" s="81" t="s">
        <v>13</v>
      </c>
      <c r="I94" s="80">
        <v>1.8</v>
      </c>
      <c r="J94" s="79">
        <v>1.8</v>
      </c>
      <c r="K94" s="79"/>
      <c r="L94" s="64"/>
      <c r="M94" s="62">
        <v>2.4</v>
      </c>
      <c r="N94" s="79">
        <v>2.4</v>
      </c>
      <c r="O94" s="79"/>
      <c r="P94" s="63"/>
    </row>
    <row r="95" spans="1:31" ht="13.5" thickBot="1">
      <c r="A95" s="369"/>
      <c r="B95" s="334"/>
      <c r="C95" s="334"/>
      <c r="D95" s="399"/>
      <c r="E95" s="338"/>
      <c r="F95" s="340"/>
      <c r="G95" s="397"/>
      <c r="H95" s="76" t="s">
        <v>14</v>
      </c>
      <c r="I95" s="77">
        <v>1.8</v>
      </c>
      <c r="J95" s="78">
        <v>1.8</v>
      </c>
      <c r="K95" s="78"/>
      <c r="L95" s="107">
        <v>0</v>
      </c>
      <c r="M95" s="106">
        <v>2.4</v>
      </c>
      <c r="N95" s="78">
        <v>2.4</v>
      </c>
      <c r="O95" s="78"/>
      <c r="P95" s="108">
        <v>0</v>
      </c>
    </row>
    <row r="96" spans="1:31">
      <c r="A96" s="368" t="s">
        <v>10</v>
      </c>
      <c r="B96" s="392" t="s">
        <v>9</v>
      </c>
      <c r="C96" s="333" t="s">
        <v>98</v>
      </c>
      <c r="D96" s="398" t="s">
        <v>91</v>
      </c>
      <c r="E96" s="337"/>
      <c r="F96" s="339" t="s">
        <v>9</v>
      </c>
      <c r="G96" s="396"/>
      <c r="H96" s="94" t="s">
        <v>13</v>
      </c>
      <c r="I96" s="95">
        <v>0.34799999999999998</v>
      </c>
      <c r="J96" s="96">
        <v>0.3</v>
      </c>
      <c r="K96" s="96"/>
      <c r="L96" s="124">
        <v>0</v>
      </c>
      <c r="M96" s="147">
        <v>0.3</v>
      </c>
      <c r="N96" s="148">
        <v>0.3</v>
      </c>
      <c r="O96" s="96"/>
      <c r="P96" s="135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</row>
    <row r="97" spans="1:31" ht="13.5" thickBot="1">
      <c r="A97" s="369"/>
      <c r="B97" s="334"/>
      <c r="C97" s="334"/>
      <c r="D97" s="399"/>
      <c r="E97" s="338"/>
      <c r="F97" s="340"/>
      <c r="G97" s="397"/>
      <c r="H97" s="76" t="s">
        <v>14</v>
      </c>
      <c r="I97" s="77">
        <v>0.34799999999999998</v>
      </c>
      <c r="J97" s="78">
        <v>0.3</v>
      </c>
      <c r="K97" s="78"/>
      <c r="L97" s="107">
        <v>0</v>
      </c>
      <c r="M97" s="106">
        <v>0.3</v>
      </c>
      <c r="N97" s="78">
        <v>0.3</v>
      </c>
      <c r="O97" s="78"/>
      <c r="P97" s="108">
        <v>0</v>
      </c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</row>
    <row r="98" spans="1:31">
      <c r="A98" s="368" t="s">
        <v>10</v>
      </c>
      <c r="B98" s="392" t="s">
        <v>9</v>
      </c>
      <c r="C98" s="333" t="s">
        <v>100</v>
      </c>
      <c r="D98" s="398" t="s">
        <v>93</v>
      </c>
      <c r="E98" s="337"/>
      <c r="F98" s="339" t="s">
        <v>9</v>
      </c>
      <c r="G98" s="396"/>
      <c r="H98" s="81" t="s">
        <v>13</v>
      </c>
      <c r="I98" s="80">
        <v>2</v>
      </c>
      <c r="J98" s="79">
        <v>2</v>
      </c>
      <c r="K98" s="79"/>
      <c r="L98" s="64"/>
      <c r="M98" s="62">
        <v>2</v>
      </c>
      <c r="N98" s="79">
        <v>2</v>
      </c>
      <c r="O98" s="79"/>
      <c r="P98" s="63"/>
    </row>
    <row r="99" spans="1:31" ht="13.5" thickBot="1">
      <c r="A99" s="369"/>
      <c r="B99" s="334"/>
      <c r="C99" s="334"/>
      <c r="D99" s="399"/>
      <c r="E99" s="338"/>
      <c r="F99" s="340"/>
      <c r="G99" s="397"/>
      <c r="H99" s="76" t="s">
        <v>14</v>
      </c>
      <c r="I99" s="77">
        <v>2</v>
      </c>
      <c r="J99" s="78">
        <v>2</v>
      </c>
      <c r="K99" s="78"/>
      <c r="L99" s="107">
        <v>0</v>
      </c>
      <c r="M99" s="106">
        <v>2</v>
      </c>
      <c r="N99" s="78">
        <v>2</v>
      </c>
      <c r="O99" s="78"/>
      <c r="P99" s="108">
        <v>0</v>
      </c>
    </row>
    <row r="100" spans="1:31">
      <c r="A100" s="368" t="s">
        <v>10</v>
      </c>
      <c r="B100" s="392" t="s">
        <v>9</v>
      </c>
      <c r="C100" s="333" t="s">
        <v>102</v>
      </c>
      <c r="D100" s="398" t="s">
        <v>95</v>
      </c>
      <c r="E100" s="337"/>
      <c r="F100" s="339" t="s">
        <v>9</v>
      </c>
      <c r="G100" s="396"/>
      <c r="H100" s="81" t="s">
        <v>13</v>
      </c>
      <c r="I100" s="80">
        <v>109.771</v>
      </c>
      <c r="J100" s="79">
        <v>109.8</v>
      </c>
      <c r="K100" s="79"/>
      <c r="L100" s="64"/>
      <c r="M100" s="62">
        <v>135.738</v>
      </c>
      <c r="N100" s="79">
        <v>135.69999999999999</v>
      </c>
      <c r="O100" s="79"/>
      <c r="P100" s="63"/>
    </row>
    <row r="101" spans="1:31" ht="13.5" thickBot="1">
      <c r="A101" s="369"/>
      <c r="B101" s="334"/>
      <c r="C101" s="334"/>
      <c r="D101" s="399"/>
      <c r="E101" s="338"/>
      <c r="F101" s="340"/>
      <c r="G101" s="397"/>
      <c r="H101" s="76" t="s">
        <v>14</v>
      </c>
      <c r="I101" s="77">
        <v>109.771</v>
      </c>
      <c r="J101" s="78">
        <v>109.8</v>
      </c>
      <c r="K101" s="78"/>
      <c r="L101" s="107">
        <v>0</v>
      </c>
      <c r="M101" s="106">
        <v>135.738</v>
      </c>
      <c r="N101" s="78">
        <v>135.69999999999999</v>
      </c>
      <c r="O101" s="78"/>
      <c r="P101" s="108">
        <v>0</v>
      </c>
    </row>
    <row r="102" spans="1:31">
      <c r="A102" s="368" t="s">
        <v>10</v>
      </c>
      <c r="B102" s="392" t="s">
        <v>9</v>
      </c>
      <c r="C102" s="333" t="s">
        <v>104</v>
      </c>
      <c r="D102" s="398" t="s">
        <v>97</v>
      </c>
      <c r="E102" s="337"/>
      <c r="F102" s="339" t="s">
        <v>9</v>
      </c>
      <c r="G102" s="396"/>
      <c r="H102" s="81" t="s">
        <v>13</v>
      </c>
      <c r="I102" s="80">
        <v>3.3</v>
      </c>
      <c r="J102" s="79">
        <v>3.3</v>
      </c>
      <c r="K102" s="79"/>
      <c r="L102" s="64"/>
      <c r="M102" s="62">
        <v>3.3</v>
      </c>
      <c r="N102" s="79">
        <v>3.3</v>
      </c>
      <c r="O102" s="79"/>
      <c r="P102" s="63"/>
    </row>
    <row r="103" spans="1:31" ht="13.5" thickBot="1">
      <c r="A103" s="369"/>
      <c r="B103" s="334"/>
      <c r="C103" s="334"/>
      <c r="D103" s="399"/>
      <c r="E103" s="338"/>
      <c r="F103" s="340"/>
      <c r="G103" s="397"/>
      <c r="H103" s="76" t="s">
        <v>14</v>
      </c>
      <c r="I103" s="77">
        <v>3.3</v>
      </c>
      <c r="J103" s="78">
        <v>3.3</v>
      </c>
      <c r="K103" s="78"/>
      <c r="L103" s="107">
        <v>0</v>
      </c>
      <c r="M103" s="106">
        <v>3.3</v>
      </c>
      <c r="N103" s="78">
        <v>3.3</v>
      </c>
      <c r="O103" s="78"/>
      <c r="P103" s="108">
        <v>0</v>
      </c>
    </row>
    <row r="104" spans="1:31">
      <c r="A104" s="412" t="s">
        <v>10</v>
      </c>
      <c r="B104" s="401" t="s">
        <v>9</v>
      </c>
      <c r="C104" s="404" t="s">
        <v>106</v>
      </c>
      <c r="D104" s="407" t="s">
        <v>99</v>
      </c>
      <c r="E104" s="428"/>
      <c r="F104" s="424" t="s">
        <v>9</v>
      </c>
      <c r="G104" s="426"/>
      <c r="H104" s="75" t="s">
        <v>13</v>
      </c>
      <c r="I104" s="82">
        <v>29.058</v>
      </c>
      <c r="J104" s="83">
        <v>29.1</v>
      </c>
      <c r="K104" s="83"/>
      <c r="L104" s="120"/>
      <c r="M104" s="130">
        <v>27.8</v>
      </c>
      <c r="N104" s="83">
        <v>27.8</v>
      </c>
      <c r="O104" s="83"/>
      <c r="P104" s="127"/>
    </row>
    <row r="105" spans="1:31">
      <c r="A105" s="414"/>
      <c r="B105" s="402"/>
      <c r="C105" s="405"/>
      <c r="D105" s="408"/>
      <c r="E105" s="435"/>
      <c r="F105" s="436"/>
      <c r="G105" s="434"/>
      <c r="H105" s="86"/>
      <c r="I105" s="87"/>
      <c r="J105" s="88"/>
      <c r="K105" s="88"/>
      <c r="L105" s="125"/>
      <c r="M105" s="136"/>
      <c r="N105" s="88"/>
      <c r="O105" s="88"/>
      <c r="P105" s="137"/>
    </row>
    <row r="106" spans="1:31" ht="13.5" thickBot="1">
      <c r="A106" s="413"/>
      <c r="B106" s="403"/>
      <c r="C106" s="406"/>
      <c r="D106" s="409"/>
      <c r="E106" s="429"/>
      <c r="F106" s="425"/>
      <c r="G106" s="427"/>
      <c r="H106" s="76" t="s">
        <v>14</v>
      </c>
      <c r="I106" s="84">
        <v>29.058</v>
      </c>
      <c r="J106" s="85">
        <v>29.1</v>
      </c>
      <c r="K106" s="85"/>
      <c r="L106" s="121">
        <v>0</v>
      </c>
      <c r="M106" s="128">
        <v>27.8</v>
      </c>
      <c r="N106" s="85">
        <v>27.8</v>
      </c>
      <c r="O106" s="85"/>
      <c r="P106" s="129">
        <v>0</v>
      </c>
    </row>
    <row r="107" spans="1:31">
      <c r="A107" s="368" t="s">
        <v>10</v>
      </c>
      <c r="B107" s="392" t="s">
        <v>9</v>
      </c>
      <c r="C107" s="333" t="s">
        <v>108</v>
      </c>
      <c r="D107" s="398" t="s">
        <v>101</v>
      </c>
      <c r="E107" s="337"/>
      <c r="F107" s="339" t="s">
        <v>9</v>
      </c>
      <c r="G107" s="396"/>
      <c r="H107" s="81" t="s">
        <v>13</v>
      </c>
      <c r="I107" s="80">
        <v>7.99</v>
      </c>
      <c r="J107" s="79">
        <v>8</v>
      </c>
      <c r="K107" s="79"/>
      <c r="L107" s="64"/>
      <c r="M107" s="62">
        <v>8</v>
      </c>
      <c r="N107" s="79">
        <v>8</v>
      </c>
      <c r="O107" s="79"/>
      <c r="P107" s="63"/>
    </row>
    <row r="108" spans="1:31" ht="13.5" thickBot="1">
      <c r="A108" s="369"/>
      <c r="B108" s="334"/>
      <c r="C108" s="334"/>
      <c r="D108" s="399"/>
      <c r="E108" s="338"/>
      <c r="F108" s="340"/>
      <c r="G108" s="397"/>
      <c r="H108" s="76" t="s">
        <v>14</v>
      </c>
      <c r="I108" s="77">
        <v>7.99</v>
      </c>
      <c r="J108" s="78">
        <v>8</v>
      </c>
      <c r="K108" s="78"/>
      <c r="L108" s="107">
        <v>0</v>
      </c>
      <c r="M108" s="106">
        <v>8</v>
      </c>
      <c r="N108" s="78">
        <v>8</v>
      </c>
      <c r="O108" s="78"/>
      <c r="P108" s="108">
        <v>0</v>
      </c>
    </row>
    <row r="109" spans="1:31">
      <c r="A109" s="368" t="s">
        <v>10</v>
      </c>
      <c r="B109" s="392" t="s">
        <v>9</v>
      </c>
      <c r="C109" s="333" t="s">
        <v>114</v>
      </c>
      <c r="D109" s="398" t="s">
        <v>107</v>
      </c>
      <c r="E109" s="337"/>
      <c r="F109" s="339" t="s">
        <v>9</v>
      </c>
      <c r="G109" s="396"/>
      <c r="H109" s="81" t="s">
        <v>13</v>
      </c>
      <c r="I109" s="80">
        <v>49.5</v>
      </c>
      <c r="J109" s="79">
        <v>49.5</v>
      </c>
      <c r="K109" s="79"/>
      <c r="L109" s="64"/>
      <c r="M109" s="62">
        <v>50</v>
      </c>
      <c r="N109" s="79">
        <v>50</v>
      </c>
      <c r="O109" s="79"/>
      <c r="P109" s="63"/>
    </row>
    <row r="110" spans="1:31" ht="13.5" thickBot="1">
      <c r="A110" s="369"/>
      <c r="B110" s="334"/>
      <c r="C110" s="334"/>
      <c r="D110" s="399"/>
      <c r="E110" s="338"/>
      <c r="F110" s="340"/>
      <c r="G110" s="397"/>
      <c r="H110" s="76" t="s">
        <v>14</v>
      </c>
      <c r="I110" s="77">
        <v>49.5</v>
      </c>
      <c r="J110" s="78">
        <v>49.5</v>
      </c>
      <c r="K110" s="78"/>
      <c r="L110" s="107">
        <v>0</v>
      </c>
      <c r="M110" s="106">
        <v>50</v>
      </c>
      <c r="N110" s="78">
        <v>50</v>
      </c>
      <c r="O110" s="78"/>
      <c r="P110" s="108">
        <v>0</v>
      </c>
    </row>
    <row r="111" spans="1:31">
      <c r="A111" s="368" t="s">
        <v>10</v>
      </c>
      <c r="B111" s="392" t="s">
        <v>9</v>
      </c>
      <c r="C111" s="333" t="s">
        <v>116</v>
      </c>
      <c r="D111" s="410" t="s">
        <v>109</v>
      </c>
      <c r="E111" s="337"/>
      <c r="F111" s="339" t="s">
        <v>9</v>
      </c>
      <c r="G111" s="396"/>
      <c r="H111" s="94" t="s">
        <v>13</v>
      </c>
      <c r="I111" s="95">
        <v>8.86</v>
      </c>
      <c r="J111" s="96">
        <v>8.9</v>
      </c>
      <c r="K111" s="96"/>
      <c r="L111" s="124">
        <v>0</v>
      </c>
      <c r="M111" s="134">
        <v>8.9</v>
      </c>
      <c r="N111" s="97">
        <v>8.9</v>
      </c>
      <c r="O111" s="96"/>
      <c r="P111" s="135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</row>
    <row r="112" spans="1:31" ht="13.5" thickBot="1">
      <c r="A112" s="369"/>
      <c r="B112" s="334"/>
      <c r="C112" s="334"/>
      <c r="D112" s="411"/>
      <c r="E112" s="338"/>
      <c r="F112" s="340"/>
      <c r="G112" s="397"/>
      <c r="H112" s="76" t="s">
        <v>14</v>
      </c>
      <c r="I112" s="77">
        <v>8.86</v>
      </c>
      <c r="J112" s="78">
        <v>8.9</v>
      </c>
      <c r="K112" s="78"/>
      <c r="L112" s="107">
        <v>0</v>
      </c>
      <c r="M112" s="106">
        <v>8.9</v>
      </c>
      <c r="N112" s="78">
        <v>8.9</v>
      </c>
      <c r="O112" s="78"/>
      <c r="P112" s="108">
        <v>0</v>
      </c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</row>
    <row r="113" spans="1:31">
      <c r="A113" s="368" t="s">
        <v>10</v>
      </c>
      <c r="B113" s="392" t="s">
        <v>9</v>
      </c>
      <c r="C113" s="333" t="s">
        <v>119</v>
      </c>
      <c r="D113" s="398" t="s">
        <v>113</v>
      </c>
      <c r="E113" s="337"/>
      <c r="F113" s="339" t="s">
        <v>9</v>
      </c>
      <c r="G113" s="396"/>
      <c r="H113" s="81" t="s">
        <v>13</v>
      </c>
      <c r="I113" s="80">
        <v>5.89</v>
      </c>
      <c r="J113" s="79">
        <v>5.9</v>
      </c>
      <c r="K113" s="79"/>
      <c r="L113" s="64"/>
      <c r="M113" s="62">
        <v>5.13</v>
      </c>
      <c r="N113" s="79">
        <v>5.0999999999999996</v>
      </c>
      <c r="O113" s="79"/>
      <c r="P113" s="63"/>
    </row>
    <row r="114" spans="1:31" ht="13.5" thickBot="1">
      <c r="A114" s="369"/>
      <c r="B114" s="334"/>
      <c r="C114" s="334"/>
      <c r="D114" s="399"/>
      <c r="E114" s="338"/>
      <c r="F114" s="340"/>
      <c r="G114" s="397"/>
      <c r="H114" s="76" t="s">
        <v>14</v>
      </c>
      <c r="I114" s="77">
        <v>5.89</v>
      </c>
      <c r="J114" s="78">
        <v>5.9</v>
      </c>
      <c r="K114" s="78"/>
      <c r="L114" s="107">
        <v>0</v>
      </c>
      <c r="M114" s="106">
        <v>5.13</v>
      </c>
      <c r="N114" s="78">
        <v>5.0999999999999996</v>
      </c>
      <c r="O114" s="78"/>
      <c r="P114" s="108">
        <v>0</v>
      </c>
    </row>
    <row r="115" spans="1:31">
      <c r="A115" s="368" t="s">
        <v>10</v>
      </c>
      <c r="B115" s="392" t="s">
        <v>9</v>
      </c>
      <c r="C115" s="333" t="s">
        <v>120</v>
      </c>
      <c r="D115" s="398" t="s">
        <v>115</v>
      </c>
      <c r="E115" s="337"/>
      <c r="F115" s="339" t="s">
        <v>9</v>
      </c>
      <c r="G115" s="396"/>
      <c r="H115" s="94" t="s">
        <v>13</v>
      </c>
      <c r="I115" s="95">
        <v>16.29</v>
      </c>
      <c r="J115" s="96">
        <v>16.3</v>
      </c>
      <c r="K115" s="96"/>
      <c r="L115" s="124">
        <v>0</v>
      </c>
      <c r="M115" s="147">
        <v>17</v>
      </c>
      <c r="N115" s="148">
        <v>17</v>
      </c>
      <c r="O115" s="96"/>
      <c r="P115" s="135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</row>
    <row r="116" spans="1:31" ht="13.5" thickBot="1">
      <c r="A116" s="369"/>
      <c r="B116" s="334"/>
      <c r="C116" s="334"/>
      <c r="D116" s="399"/>
      <c r="E116" s="338"/>
      <c r="F116" s="340"/>
      <c r="G116" s="397"/>
      <c r="H116" s="76" t="s">
        <v>14</v>
      </c>
      <c r="I116" s="77">
        <v>16.29</v>
      </c>
      <c r="J116" s="78">
        <v>16.3</v>
      </c>
      <c r="K116" s="78"/>
      <c r="L116" s="107">
        <v>0</v>
      </c>
      <c r="M116" s="99">
        <v>17</v>
      </c>
      <c r="N116" s="100">
        <v>17</v>
      </c>
      <c r="O116" s="100"/>
      <c r="P116" s="133">
        <v>0</v>
      </c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</row>
    <row r="117" spans="1:31">
      <c r="A117" s="412" t="s">
        <v>10</v>
      </c>
      <c r="B117" s="401" t="s">
        <v>9</v>
      </c>
      <c r="C117" s="404" t="s">
        <v>28</v>
      </c>
      <c r="D117" s="437" t="s">
        <v>51</v>
      </c>
      <c r="E117" s="428"/>
      <c r="F117" s="424" t="s">
        <v>9</v>
      </c>
      <c r="G117" s="426"/>
      <c r="H117" s="75" t="s">
        <v>13</v>
      </c>
      <c r="I117" s="82"/>
      <c r="J117" s="83"/>
      <c r="K117" s="83"/>
      <c r="L117" s="120"/>
      <c r="M117" s="130">
        <v>42.9</v>
      </c>
      <c r="N117" s="83">
        <v>42.9</v>
      </c>
      <c r="O117" s="83"/>
      <c r="P117" s="127"/>
    </row>
    <row r="118" spans="1:31" ht="13.5" thickBot="1">
      <c r="A118" s="413"/>
      <c r="B118" s="403"/>
      <c r="C118" s="406"/>
      <c r="D118" s="438"/>
      <c r="E118" s="429"/>
      <c r="F118" s="425"/>
      <c r="G118" s="427"/>
      <c r="H118" s="76" t="s">
        <v>14</v>
      </c>
      <c r="I118" s="84">
        <v>0</v>
      </c>
      <c r="J118" s="85">
        <v>0</v>
      </c>
      <c r="K118" s="85"/>
      <c r="L118" s="121">
        <v>0</v>
      </c>
      <c r="M118" s="128">
        <v>42.9</v>
      </c>
      <c r="N118" s="85">
        <v>42.9</v>
      </c>
      <c r="O118" s="85"/>
      <c r="P118" s="129">
        <v>0</v>
      </c>
    </row>
    <row r="119" spans="1:31">
      <c r="A119" s="368" t="s">
        <v>10</v>
      </c>
      <c r="B119" s="392" t="s">
        <v>9</v>
      </c>
      <c r="C119" s="333" t="s">
        <v>35</v>
      </c>
      <c r="D119" s="418" t="s">
        <v>60</v>
      </c>
      <c r="E119" s="337"/>
      <c r="F119" s="339" t="s">
        <v>9</v>
      </c>
      <c r="G119" s="396"/>
      <c r="H119" s="81" t="s">
        <v>13</v>
      </c>
      <c r="I119" s="80"/>
      <c r="J119" s="79"/>
      <c r="K119" s="79"/>
      <c r="L119" s="64"/>
      <c r="M119" s="62">
        <v>2.5</v>
      </c>
      <c r="N119" s="79">
        <v>2.5</v>
      </c>
      <c r="O119" s="79"/>
      <c r="P119" s="63"/>
    </row>
    <row r="120" spans="1:31" ht="13.5" thickBot="1">
      <c r="A120" s="369"/>
      <c r="B120" s="334"/>
      <c r="C120" s="334"/>
      <c r="D120" s="419"/>
      <c r="E120" s="338"/>
      <c r="F120" s="340"/>
      <c r="G120" s="397"/>
      <c r="H120" s="76" t="s">
        <v>14</v>
      </c>
      <c r="I120" s="77">
        <v>0</v>
      </c>
      <c r="J120" s="78">
        <v>0</v>
      </c>
      <c r="K120" s="78"/>
      <c r="L120" s="107">
        <v>0</v>
      </c>
      <c r="M120" s="106">
        <v>2.5</v>
      </c>
      <c r="N120" s="78">
        <v>2.5</v>
      </c>
      <c r="O120" s="78"/>
      <c r="P120" s="108">
        <v>0</v>
      </c>
    </row>
    <row r="121" spans="1:31">
      <c r="A121" s="368" t="s">
        <v>10</v>
      </c>
      <c r="B121" s="392" t="s">
        <v>9</v>
      </c>
      <c r="C121" s="333" t="s">
        <v>36</v>
      </c>
      <c r="D121" s="418" t="s">
        <v>61</v>
      </c>
      <c r="E121" s="337"/>
      <c r="F121" s="339" t="s">
        <v>9</v>
      </c>
      <c r="G121" s="396"/>
      <c r="H121" s="81" t="s">
        <v>13</v>
      </c>
      <c r="I121" s="80"/>
      <c r="J121" s="79"/>
      <c r="K121" s="79"/>
      <c r="L121" s="64"/>
      <c r="M121" s="62">
        <v>79.2</v>
      </c>
      <c r="N121" s="79">
        <v>79.2</v>
      </c>
      <c r="O121" s="79"/>
      <c r="P121" s="63"/>
    </row>
    <row r="122" spans="1:31" ht="13.5" thickBot="1">
      <c r="A122" s="369"/>
      <c r="B122" s="334"/>
      <c r="C122" s="334"/>
      <c r="D122" s="419"/>
      <c r="E122" s="338"/>
      <c r="F122" s="340"/>
      <c r="G122" s="397"/>
      <c r="H122" s="76" t="s">
        <v>14</v>
      </c>
      <c r="I122" s="77">
        <v>0</v>
      </c>
      <c r="J122" s="78">
        <v>0</v>
      </c>
      <c r="K122" s="78"/>
      <c r="L122" s="107">
        <v>0</v>
      </c>
      <c r="M122" s="106">
        <v>79.2</v>
      </c>
      <c r="N122" s="78">
        <v>79.2</v>
      </c>
      <c r="O122" s="78"/>
      <c r="P122" s="108">
        <v>0</v>
      </c>
    </row>
    <row r="123" spans="1:31">
      <c r="A123" s="368" t="s">
        <v>10</v>
      </c>
      <c r="B123" s="392" t="s">
        <v>9</v>
      </c>
      <c r="C123" s="333" t="s">
        <v>38</v>
      </c>
      <c r="D123" s="418" t="s">
        <v>64</v>
      </c>
      <c r="E123" s="337"/>
      <c r="F123" s="339" t="s">
        <v>9</v>
      </c>
      <c r="G123" s="396"/>
      <c r="H123" s="81" t="s">
        <v>13</v>
      </c>
      <c r="I123" s="80"/>
      <c r="J123" s="79"/>
      <c r="K123" s="79"/>
      <c r="L123" s="64"/>
      <c r="M123" s="62">
        <v>1.1200000000000001</v>
      </c>
      <c r="N123" s="79">
        <v>1.1000000000000001</v>
      </c>
      <c r="O123" s="79"/>
      <c r="P123" s="63"/>
    </row>
    <row r="124" spans="1:31" ht="13.5" thickBot="1">
      <c r="A124" s="369"/>
      <c r="B124" s="334"/>
      <c r="C124" s="334"/>
      <c r="D124" s="419"/>
      <c r="E124" s="338"/>
      <c r="F124" s="340"/>
      <c r="G124" s="397"/>
      <c r="H124" s="76" t="s">
        <v>14</v>
      </c>
      <c r="I124" s="77">
        <v>0</v>
      </c>
      <c r="J124" s="78">
        <v>0</v>
      </c>
      <c r="K124" s="78"/>
      <c r="L124" s="107">
        <v>0</v>
      </c>
      <c r="M124" s="106">
        <v>1.1200000000000001</v>
      </c>
      <c r="N124" s="78">
        <v>1.1000000000000001</v>
      </c>
      <c r="O124" s="78"/>
      <c r="P124" s="108">
        <v>0</v>
      </c>
    </row>
    <row r="125" spans="1:31">
      <c r="A125" s="412" t="s">
        <v>10</v>
      </c>
      <c r="B125" s="401" t="s">
        <v>9</v>
      </c>
      <c r="C125" s="404" t="s">
        <v>73</v>
      </c>
      <c r="D125" s="437" t="s">
        <v>67</v>
      </c>
      <c r="E125" s="428"/>
      <c r="F125" s="424" t="s">
        <v>9</v>
      </c>
      <c r="G125" s="426"/>
      <c r="H125" s="75" t="s">
        <v>13</v>
      </c>
      <c r="I125" s="82"/>
      <c r="J125" s="83"/>
      <c r="K125" s="83"/>
      <c r="L125" s="120"/>
      <c r="M125" s="130">
        <v>26</v>
      </c>
      <c r="N125" s="83">
        <v>26</v>
      </c>
      <c r="O125" s="83"/>
      <c r="P125" s="127"/>
    </row>
    <row r="126" spans="1:31" ht="13.5" thickBot="1">
      <c r="A126" s="413"/>
      <c r="B126" s="403"/>
      <c r="C126" s="406"/>
      <c r="D126" s="438"/>
      <c r="E126" s="429"/>
      <c r="F126" s="425"/>
      <c r="G126" s="427"/>
      <c r="H126" s="76" t="s">
        <v>14</v>
      </c>
      <c r="I126" s="84">
        <v>0</v>
      </c>
      <c r="J126" s="85">
        <v>0</v>
      </c>
      <c r="K126" s="85"/>
      <c r="L126" s="121">
        <v>0</v>
      </c>
      <c r="M126" s="128">
        <v>26</v>
      </c>
      <c r="N126" s="85">
        <v>26</v>
      </c>
      <c r="O126" s="85"/>
      <c r="P126" s="129">
        <v>0</v>
      </c>
    </row>
    <row r="127" spans="1:31">
      <c r="A127" s="368" t="s">
        <v>10</v>
      </c>
      <c r="B127" s="392" t="s">
        <v>9</v>
      </c>
      <c r="C127" s="333" t="s">
        <v>80</v>
      </c>
      <c r="D127" s="418" t="s">
        <v>76</v>
      </c>
      <c r="E127" s="337"/>
      <c r="F127" s="339" t="s">
        <v>9</v>
      </c>
      <c r="G127" s="396"/>
      <c r="H127" s="146" t="s">
        <v>13</v>
      </c>
      <c r="I127" s="80"/>
      <c r="J127" s="79"/>
      <c r="K127" s="79"/>
      <c r="L127" s="64"/>
      <c r="M127" s="131">
        <v>168</v>
      </c>
      <c r="N127" s="102">
        <v>168</v>
      </c>
      <c r="O127" s="79"/>
      <c r="P127" s="63"/>
    </row>
    <row r="128" spans="1:31" ht="13.5" thickBot="1">
      <c r="A128" s="369"/>
      <c r="B128" s="334"/>
      <c r="C128" s="334"/>
      <c r="D128" s="419"/>
      <c r="E128" s="338"/>
      <c r="F128" s="340"/>
      <c r="G128" s="397"/>
      <c r="H128" s="76" t="s">
        <v>14</v>
      </c>
      <c r="I128" s="77">
        <v>0</v>
      </c>
      <c r="J128" s="78">
        <v>0</v>
      </c>
      <c r="K128" s="78"/>
      <c r="L128" s="107">
        <v>0</v>
      </c>
      <c r="M128" s="106">
        <v>168</v>
      </c>
      <c r="N128" s="78">
        <v>168</v>
      </c>
      <c r="O128" s="78"/>
      <c r="P128" s="108">
        <v>0</v>
      </c>
    </row>
    <row r="129" spans="1:31">
      <c r="A129" s="368" t="s">
        <v>10</v>
      </c>
      <c r="B129" s="392" t="s">
        <v>9</v>
      </c>
      <c r="C129" s="333" t="s">
        <v>110</v>
      </c>
      <c r="D129" s="418" t="s">
        <v>103</v>
      </c>
      <c r="E129" s="337"/>
      <c r="F129" s="339" t="s">
        <v>9</v>
      </c>
      <c r="G129" s="396"/>
      <c r="H129" s="81" t="s">
        <v>13</v>
      </c>
      <c r="I129" s="80"/>
      <c r="J129" s="79"/>
      <c r="K129" s="79"/>
      <c r="L129" s="64"/>
      <c r="M129" s="62">
        <v>9.1999999999999993</v>
      </c>
      <c r="N129" s="79">
        <v>9.1999999999999993</v>
      </c>
      <c r="O129" s="79"/>
      <c r="P129" s="63"/>
    </row>
    <row r="130" spans="1:31" ht="13.5" thickBot="1">
      <c r="A130" s="369"/>
      <c r="B130" s="334"/>
      <c r="C130" s="334"/>
      <c r="D130" s="419"/>
      <c r="E130" s="338"/>
      <c r="F130" s="340"/>
      <c r="G130" s="397"/>
      <c r="H130" s="76" t="s">
        <v>14</v>
      </c>
      <c r="I130" s="77">
        <v>0</v>
      </c>
      <c r="J130" s="78">
        <v>0</v>
      </c>
      <c r="K130" s="78"/>
      <c r="L130" s="107">
        <v>0</v>
      </c>
      <c r="M130" s="106">
        <v>9.1999999999999993</v>
      </c>
      <c r="N130" s="78">
        <v>9.1999999999999993</v>
      </c>
      <c r="O130" s="78"/>
      <c r="P130" s="108">
        <v>0</v>
      </c>
    </row>
    <row r="131" spans="1:31">
      <c r="A131" s="368" t="s">
        <v>10</v>
      </c>
      <c r="B131" s="392" t="s">
        <v>9</v>
      </c>
      <c r="C131" s="333" t="s">
        <v>112</v>
      </c>
      <c r="D131" s="418" t="s">
        <v>105</v>
      </c>
      <c r="E131" s="337"/>
      <c r="F131" s="339" t="s">
        <v>9</v>
      </c>
      <c r="G131" s="396"/>
      <c r="H131" s="146" t="s">
        <v>13</v>
      </c>
      <c r="I131" s="80"/>
      <c r="J131" s="79"/>
      <c r="K131" s="79"/>
      <c r="L131" s="64"/>
      <c r="M131" s="131">
        <v>2</v>
      </c>
      <c r="N131" s="102">
        <v>2</v>
      </c>
      <c r="O131" s="79"/>
      <c r="P131" s="63"/>
    </row>
    <row r="132" spans="1:31" ht="13.5" thickBot="1">
      <c r="A132" s="369"/>
      <c r="B132" s="334"/>
      <c r="C132" s="334"/>
      <c r="D132" s="419"/>
      <c r="E132" s="338"/>
      <c r="F132" s="340"/>
      <c r="G132" s="397"/>
      <c r="H132" s="76" t="s">
        <v>14</v>
      </c>
      <c r="I132" s="77">
        <v>0</v>
      </c>
      <c r="J132" s="78">
        <v>0</v>
      </c>
      <c r="K132" s="78"/>
      <c r="L132" s="107">
        <v>0</v>
      </c>
      <c r="M132" s="106">
        <v>2</v>
      </c>
      <c r="N132" s="78">
        <v>2</v>
      </c>
      <c r="O132" s="78"/>
      <c r="P132" s="108">
        <v>0</v>
      </c>
    </row>
    <row r="133" spans="1:31">
      <c r="A133" s="368" t="s">
        <v>10</v>
      </c>
      <c r="B133" s="392" t="s">
        <v>9</v>
      </c>
      <c r="C133" s="333" t="s">
        <v>117</v>
      </c>
      <c r="D133" s="418" t="s">
        <v>111</v>
      </c>
      <c r="E133" s="337"/>
      <c r="F133" s="339" t="s">
        <v>9</v>
      </c>
      <c r="G133" s="396"/>
      <c r="H133" s="146" t="s">
        <v>13</v>
      </c>
      <c r="I133" s="80"/>
      <c r="J133" s="79"/>
      <c r="K133" s="79"/>
      <c r="L133" s="64"/>
      <c r="M133" s="131">
        <v>1.5</v>
      </c>
      <c r="N133" s="102">
        <v>1.5</v>
      </c>
      <c r="O133" s="79"/>
      <c r="P133" s="63"/>
    </row>
    <row r="134" spans="1:31" ht="13.5" thickBot="1">
      <c r="A134" s="369"/>
      <c r="B134" s="334"/>
      <c r="C134" s="334"/>
      <c r="D134" s="419"/>
      <c r="E134" s="338"/>
      <c r="F134" s="340"/>
      <c r="G134" s="397"/>
      <c r="H134" s="76" t="s">
        <v>14</v>
      </c>
      <c r="I134" s="77">
        <v>0</v>
      </c>
      <c r="J134" s="78">
        <v>0</v>
      </c>
      <c r="K134" s="78"/>
      <c r="L134" s="107">
        <v>0</v>
      </c>
      <c r="M134" s="106">
        <v>1.5</v>
      </c>
      <c r="N134" s="78">
        <v>1.5</v>
      </c>
      <c r="O134" s="78"/>
      <c r="P134" s="108">
        <v>0</v>
      </c>
    </row>
    <row r="135" spans="1:31">
      <c r="A135" s="368" t="s">
        <v>10</v>
      </c>
      <c r="B135" s="392" t="s">
        <v>9</v>
      </c>
      <c r="C135" s="333" t="s">
        <v>121</v>
      </c>
      <c r="D135" s="138" t="s">
        <v>126</v>
      </c>
      <c r="E135" s="416"/>
      <c r="F135" s="416"/>
      <c r="G135" s="417"/>
      <c r="H135" s="151" t="s">
        <v>13</v>
      </c>
      <c r="I135" s="104"/>
      <c r="J135" s="105"/>
      <c r="K135" s="105"/>
      <c r="L135" s="109"/>
      <c r="M135" s="149">
        <v>2</v>
      </c>
      <c r="N135" s="150">
        <v>2</v>
      </c>
      <c r="O135" s="111"/>
      <c r="P135" s="112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</row>
    <row r="136" spans="1:31" ht="13.5" thickBot="1">
      <c r="A136" s="439"/>
      <c r="B136" s="440"/>
      <c r="C136" s="441"/>
      <c r="D136" s="139"/>
      <c r="E136" s="340"/>
      <c r="F136" s="340"/>
      <c r="G136" s="397"/>
      <c r="H136" s="103" t="s">
        <v>14</v>
      </c>
      <c r="I136" s="106"/>
      <c r="J136" s="78"/>
      <c r="K136" s="78"/>
      <c r="L136" s="110"/>
      <c r="M136" s="106"/>
      <c r="N136" s="78"/>
      <c r="O136" s="78"/>
      <c r="P136" s="108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</row>
    <row r="137" spans="1:31" ht="12.75" customHeight="1">
      <c r="A137" s="368" t="s">
        <v>10</v>
      </c>
      <c r="B137" s="392" t="s">
        <v>9</v>
      </c>
      <c r="C137" s="333" t="s">
        <v>122</v>
      </c>
      <c r="D137" s="418" t="s">
        <v>118</v>
      </c>
      <c r="E137" s="421"/>
      <c r="F137" s="339" t="s">
        <v>9</v>
      </c>
      <c r="G137" s="396"/>
      <c r="H137" s="94" t="s">
        <v>13</v>
      </c>
      <c r="I137" s="95"/>
      <c r="J137" s="96"/>
      <c r="K137" s="96"/>
      <c r="L137" s="124">
        <v>0</v>
      </c>
      <c r="M137" s="147">
        <v>36.15</v>
      </c>
      <c r="N137" s="148">
        <v>36.200000000000003</v>
      </c>
      <c r="O137" s="96"/>
      <c r="P137" s="135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</row>
    <row r="138" spans="1:31" ht="13.5" thickBot="1">
      <c r="A138" s="439"/>
      <c r="B138" s="440"/>
      <c r="C138" s="441"/>
      <c r="D138" s="423"/>
      <c r="E138" s="422"/>
      <c r="F138" s="420"/>
      <c r="G138" s="415"/>
      <c r="H138" s="76" t="s">
        <v>14</v>
      </c>
      <c r="I138" s="77">
        <v>0</v>
      </c>
      <c r="J138" s="78">
        <v>0</v>
      </c>
      <c r="K138" s="78"/>
      <c r="L138" s="107">
        <v>0</v>
      </c>
      <c r="M138" s="106">
        <v>36.15</v>
      </c>
      <c r="N138" s="78">
        <v>36.200000000000003</v>
      </c>
      <c r="O138" s="78"/>
      <c r="P138" s="108">
        <v>0</v>
      </c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</row>
    <row r="139" spans="1:31">
      <c r="A139" s="368" t="s">
        <v>10</v>
      </c>
      <c r="B139" s="392" t="s">
        <v>9</v>
      </c>
      <c r="C139" s="333" t="s">
        <v>75</v>
      </c>
      <c r="D139" s="418" t="s">
        <v>68</v>
      </c>
      <c r="E139" s="337"/>
      <c r="F139" s="339" t="s">
        <v>9</v>
      </c>
      <c r="G139" s="396"/>
      <c r="H139" s="81" t="s">
        <v>13</v>
      </c>
      <c r="I139" s="80"/>
      <c r="J139" s="79"/>
      <c r="K139" s="79"/>
      <c r="L139" s="64"/>
      <c r="M139" s="62">
        <v>10</v>
      </c>
      <c r="N139" s="79">
        <v>10</v>
      </c>
      <c r="O139" s="79"/>
      <c r="P139" s="63"/>
    </row>
    <row r="140" spans="1:31" ht="13.5" thickBot="1">
      <c r="A140" s="369"/>
      <c r="B140" s="334"/>
      <c r="C140" s="334"/>
      <c r="D140" s="419"/>
      <c r="E140" s="338"/>
      <c r="F140" s="340"/>
      <c r="G140" s="397"/>
      <c r="H140" s="76" t="s">
        <v>14</v>
      </c>
      <c r="I140" s="77">
        <v>0</v>
      </c>
      <c r="J140" s="78">
        <v>0</v>
      </c>
      <c r="K140" s="78"/>
      <c r="L140" s="107">
        <v>0</v>
      </c>
      <c r="M140" s="106">
        <v>10</v>
      </c>
      <c r="N140" s="78">
        <v>10</v>
      </c>
      <c r="O140" s="78"/>
      <c r="P140" s="108">
        <v>0</v>
      </c>
    </row>
    <row r="141" spans="1:31" s="3" customFormat="1" ht="15.75" customHeight="1" thickBot="1">
      <c r="A141" s="67" t="s">
        <v>9</v>
      </c>
      <c r="B141" s="68" t="s">
        <v>10</v>
      </c>
      <c r="C141" s="313" t="s">
        <v>15</v>
      </c>
      <c r="D141" s="314"/>
      <c r="E141" s="314"/>
      <c r="F141" s="314"/>
      <c r="G141" s="314"/>
      <c r="H141" s="400"/>
      <c r="I141" s="72">
        <f>J141+L141</f>
        <v>1455.25</v>
      </c>
      <c r="J141" s="73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73">
        <f>K138+K136+K134+K132+K130+K128+K126+K124+K122+K120+K118+K116+K114+K112+K110+K108+K106+K103+K101+K99+K97+K95+K93+K91+K89+K87+K85+K83+K81+K79+K77+K75+K73+K140+K71+K69+K67+K65+K63+K61+K59+K57+K55+K53+K51+K49+K47+K45</f>
        <v>0</v>
      </c>
      <c r="L141" s="73">
        <f>L138+L136+L134+L132+L130+L128+L126+L124+L122+L120+L118+L116+L114+L112+L110+L108+L106+L103+L101+L99+L97+L95+L93+L91+L89+L87+L85+L83+L81+L79+L77+L75+L73+L140+L71+L69+L67+L65+L63+L61+L59+L57+L55+L53+L51+L49+L47+L45</f>
        <v>0</v>
      </c>
      <c r="M141" s="72">
        <f>N141+P141</f>
        <v>1915.4199999999998</v>
      </c>
      <c r="N141" s="73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73">
        <f>O138+O136+O134+O132+O130+O128+O126+O124+O122+O120+O118+O116+O114+O112+O110+O108+O106+O103+O101+O99+O97+O95+O93+O91+O89+O87+O85+O83+O81+O79+O77+O75+O73+O140+O71+O69+O67+O65+O63+O61+O59+O57+O55+O53+O51+O49+O47+O45</f>
        <v>0</v>
      </c>
      <c r="P141" s="73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3" customFormat="1" ht="15.75" customHeight="1" thickBot="1">
      <c r="A142" s="74" t="s">
        <v>9</v>
      </c>
      <c r="B142" s="140" t="s">
        <v>10</v>
      </c>
      <c r="C142" s="393" t="s">
        <v>133</v>
      </c>
      <c r="D142" s="394"/>
      <c r="E142" s="394"/>
      <c r="F142" s="394"/>
      <c r="G142" s="394"/>
      <c r="H142" s="395"/>
      <c r="I142" s="141">
        <f>J142+L142</f>
        <v>13209.05</v>
      </c>
      <c r="J142" s="142">
        <f>J141+J42+J36+J32+J26</f>
        <v>13209.05</v>
      </c>
      <c r="K142" s="142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42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41">
        <f>N142+P142</f>
        <v>14182.619999999997</v>
      </c>
      <c r="N142" s="142">
        <f>N141+N42+N36+N32+N26</f>
        <v>14019.819999999998</v>
      </c>
      <c r="O142" s="142">
        <f>O141+O42+O36+O32+O26</f>
        <v>8823.2000000000025</v>
      </c>
      <c r="P142" s="142">
        <f>P141+P42+P36+P32+P26</f>
        <v>162.80000000000001</v>
      </c>
    </row>
  </sheetData>
  <mergeCells count="397">
    <mergeCell ref="B129:B130"/>
    <mergeCell ref="D121:D122"/>
    <mergeCell ref="C127:C128"/>
    <mergeCell ref="A137:A138"/>
    <mergeCell ref="B137:B138"/>
    <mergeCell ref="C137:C138"/>
    <mergeCell ref="C129:C130"/>
    <mergeCell ref="A125:A126"/>
    <mergeCell ref="B131:B132"/>
    <mergeCell ref="C131:C132"/>
    <mergeCell ref="B127:B128"/>
    <mergeCell ref="A123:A124"/>
    <mergeCell ref="E123:E124"/>
    <mergeCell ref="E121:E122"/>
    <mergeCell ref="E117:E118"/>
    <mergeCell ref="D129:D130"/>
    <mergeCell ref="A135:A136"/>
    <mergeCell ref="A133:A134"/>
    <mergeCell ref="A127:A128"/>
    <mergeCell ref="E127:E128"/>
    <mergeCell ref="E119:E120"/>
    <mergeCell ref="D127:D128"/>
    <mergeCell ref="A121:A122"/>
    <mergeCell ref="D123:D124"/>
    <mergeCell ref="E125:E126"/>
    <mergeCell ref="B125:B126"/>
    <mergeCell ref="C125:C126"/>
    <mergeCell ref="B123:B124"/>
    <mergeCell ref="D125:D126"/>
    <mergeCell ref="A131:A132"/>
    <mergeCell ref="A129:A130"/>
    <mergeCell ref="A117:A118"/>
    <mergeCell ref="A119:A120"/>
    <mergeCell ref="B133:B134"/>
    <mergeCell ref="B135:B136"/>
    <mergeCell ref="C135:C136"/>
    <mergeCell ref="C113:C114"/>
    <mergeCell ref="C121:C122"/>
    <mergeCell ref="C123:C124"/>
    <mergeCell ref="D119:D120"/>
    <mergeCell ref="C115:C116"/>
    <mergeCell ref="C119:C120"/>
    <mergeCell ref="B119:B120"/>
    <mergeCell ref="D113:D114"/>
    <mergeCell ref="A115:A116"/>
    <mergeCell ref="D117:D118"/>
    <mergeCell ref="C117:C118"/>
    <mergeCell ref="G94:G95"/>
    <mergeCell ref="F88:F89"/>
    <mergeCell ref="F86:F87"/>
    <mergeCell ref="F113:F114"/>
    <mergeCell ref="G125:G126"/>
    <mergeCell ref="F115:F116"/>
    <mergeCell ref="F121:F122"/>
    <mergeCell ref="F117:F118"/>
    <mergeCell ref="F100:F101"/>
    <mergeCell ref="G117:G118"/>
    <mergeCell ref="G107:G108"/>
    <mergeCell ref="G109:G110"/>
    <mergeCell ref="G115:G116"/>
    <mergeCell ref="G123:G124"/>
    <mergeCell ref="F125:F126"/>
    <mergeCell ref="F123:F124"/>
    <mergeCell ref="F119:F120"/>
    <mergeCell ref="G111:G112"/>
    <mergeCell ref="G119:G120"/>
    <mergeCell ref="G88:G89"/>
    <mergeCell ref="F92:F93"/>
    <mergeCell ref="G113:G114"/>
    <mergeCell ref="F111:F112"/>
    <mergeCell ref="F109:F110"/>
    <mergeCell ref="G96:G97"/>
    <mergeCell ref="E100:E101"/>
    <mergeCell ref="E107:E108"/>
    <mergeCell ref="E102:E103"/>
    <mergeCell ref="G104:G106"/>
    <mergeCell ref="F102:F103"/>
    <mergeCell ref="E104:E106"/>
    <mergeCell ref="F104:F106"/>
    <mergeCell ref="F107:F108"/>
    <mergeCell ref="G100:G101"/>
    <mergeCell ref="G92:G93"/>
    <mergeCell ref="G102:G103"/>
    <mergeCell ref="E92:E93"/>
    <mergeCell ref="E90:E91"/>
    <mergeCell ref="D72:D73"/>
    <mergeCell ref="D74:D75"/>
    <mergeCell ref="F84:F85"/>
    <mergeCell ref="F80:F81"/>
    <mergeCell ref="E88:E89"/>
    <mergeCell ref="E86:E87"/>
    <mergeCell ref="D80:D81"/>
    <mergeCell ref="D76:D77"/>
    <mergeCell ref="G84:G85"/>
    <mergeCell ref="G86:G87"/>
    <mergeCell ref="G82:G83"/>
    <mergeCell ref="F82:F83"/>
    <mergeCell ref="G78:G79"/>
    <mergeCell ref="G72:G73"/>
    <mergeCell ref="F94:F95"/>
    <mergeCell ref="G90:G91"/>
    <mergeCell ref="E94:E95"/>
    <mergeCell ref="F98:F99"/>
    <mergeCell ref="G98:G99"/>
    <mergeCell ref="F96:F97"/>
    <mergeCell ref="B88:B89"/>
    <mergeCell ref="C88:C89"/>
    <mergeCell ref="C86:C87"/>
    <mergeCell ref="D88:D89"/>
    <mergeCell ref="D86:D87"/>
    <mergeCell ref="C82:C83"/>
    <mergeCell ref="D82:D83"/>
    <mergeCell ref="C84:C85"/>
    <mergeCell ref="F90:F91"/>
    <mergeCell ref="C90:C91"/>
    <mergeCell ref="E64:E65"/>
    <mergeCell ref="E62:E63"/>
    <mergeCell ref="E60:E61"/>
    <mergeCell ref="A58:A59"/>
    <mergeCell ref="B60:B61"/>
    <mergeCell ref="B58:B59"/>
    <mergeCell ref="A60:A61"/>
    <mergeCell ref="B64:B65"/>
    <mergeCell ref="C64:C65"/>
    <mergeCell ref="D64:D65"/>
    <mergeCell ref="E58:E59"/>
    <mergeCell ref="A64:A65"/>
    <mergeCell ref="C52:C53"/>
    <mergeCell ref="D52:D53"/>
    <mergeCell ref="E54:E55"/>
    <mergeCell ref="A62:A63"/>
    <mergeCell ref="C62:C63"/>
    <mergeCell ref="D56:D57"/>
    <mergeCell ref="D62:D63"/>
    <mergeCell ref="B62:B63"/>
    <mergeCell ref="C60:C61"/>
    <mergeCell ref="C58:C59"/>
    <mergeCell ref="D60:D61"/>
    <mergeCell ref="E56:E57"/>
    <mergeCell ref="A56:A57"/>
    <mergeCell ref="B56:B57"/>
    <mergeCell ref="C56:C57"/>
    <mergeCell ref="B52:B53"/>
    <mergeCell ref="A44:A45"/>
    <mergeCell ref="A54:A55"/>
    <mergeCell ref="B54:B55"/>
    <mergeCell ref="F54:F55"/>
    <mergeCell ref="E50:E51"/>
    <mergeCell ref="A52:A53"/>
    <mergeCell ref="D46:D47"/>
    <mergeCell ref="A50:A51"/>
    <mergeCell ref="B50:B51"/>
    <mergeCell ref="B44:B45"/>
    <mergeCell ref="A46:A47"/>
    <mergeCell ref="B46:B47"/>
    <mergeCell ref="D50:D51"/>
    <mergeCell ref="C44:C45"/>
    <mergeCell ref="C46:C47"/>
    <mergeCell ref="A48:A49"/>
    <mergeCell ref="B48:B49"/>
    <mergeCell ref="E46:E47"/>
    <mergeCell ref="D44:D45"/>
    <mergeCell ref="D54:D55"/>
    <mergeCell ref="C54:C55"/>
    <mergeCell ref="F52:F53"/>
    <mergeCell ref="E52:E53"/>
    <mergeCell ref="C50:C51"/>
    <mergeCell ref="E44:E45"/>
    <mergeCell ref="F48:F49"/>
    <mergeCell ref="G48:G49"/>
    <mergeCell ref="G50:G51"/>
    <mergeCell ref="C48:C49"/>
    <mergeCell ref="D48:D49"/>
    <mergeCell ref="E48:E49"/>
    <mergeCell ref="G44:G45"/>
    <mergeCell ref="F46:F47"/>
    <mergeCell ref="F50:F51"/>
    <mergeCell ref="G62:G63"/>
    <mergeCell ref="G56:G57"/>
    <mergeCell ref="F56:F57"/>
    <mergeCell ref="F58:F59"/>
    <mergeCell ref="F60:F61"/>
    <mergeCell ref="F44:F45"/>
    <mergeCell ref="F64:F65"/>
    <mergeCell ref="G64:G65"/>
    <mergeCell ref="G58:G59"/>
    <mergeCell ref="G60:G61"/>
    <mergeCell ref="F62:F63"/>
    <mergeCell ref="G46:G47"/>
    <mergeCell ref="G52:G53"/>
    <mergeCell ref="G54:G55"/>
    <mergeCell ref="G66:G67"/>
    <mergeCell ref="G74:G75"/>
    <mergeCell ref="F74:F75"/>
    <mergeCell ref="F66:F67"/>
    <mergeCell ref="G68:G69"/>
    <mergeCell ref="G80:G81"/>
    <mergeCell ref="F70:F71"/>
    <mergeCell ref="F72:F73"/>
    <mergeCell ref="F68:F69"/>
    <mergeCell ref="G70:G71"/>
    <mergeCell ref="E139:E140"/>
    <mergeCell ref="F139:F140"/>
    <mergeCell ref="G139:G140"/>
    <mergeCell ref="G131:G132"/>
    <mergeCell ref="B139:B140"/>
    <mergeCell ref="F137:F138"/>
    <mergeCell ref="E137:E138"/>
    <mergeCell ref="E133:E134"/>
    <mergeCell ref="E135:E136"/>
    <mergeCell ref="C139:C140"/>
    <mergeCell ref="D139:D140"/>
    <mergeCell ref="D137:D138"/>
    <mergeCell ref="G127:G128"/>
    <mergeCell ref="F127:F128"/>
    <mergeCell ref="G129:G130"/>
    <mergeCell ref="F129:F130"/>
    <mergeCell ref="C133:C134"/>
    <mergeCell ref="G137:G138"/>
    <mergeCell ref="F135:F136"/>
    <mergeCell ref="G135:G136"/>
    <mergeCell ref="G133:G134"/>
    <mergeCell ref="D131:D132"/>
    <mergeCell ref="F133:F134"/>
    <mergeCell ref="E131:E132"/>
    <mergeCell ref="E129:E130"/>
    <mergeCell ref="D133:D134"/>
    <mergeCell ref="F131:F132"/>
    <mergeCell ref="D111:D112"/>
    <mergeCell ref="D115:D116"/>
    <mergeCell ref="D109:D110"/>
    <mergeCell ref="B92:B93"/>
    <mergeCell ref="B90:B91"/>
    <mergeCell ref="B84:B85"/>
    <mergeCell ref="A90:A91"/>
    <mergeCell ref="A88:A89"/>
    <mergeCell ref="A92:A93"/>
    <mergeCell ref="A94:A95"/>
    <mergeCell ref="B94:B95"/>
    <mergeCell ref="A109:A110"/>
    <mergeCell ref="B109:B110"/>
    <mergeCell ref="A86:A87"/>
    <mergeCell ref="A84:A85"/>
    <mergeCell ref="A102:A103"/>
    <mergeCell ref="B98:B99"/>
    <mergeCell ref="B100:B101"/>
    <mergeCell ref="A107:A108"/>
    <mergeCell ref="A104:A106"/>
    <mergeCell ref="A100:A101"/>
    <mergeCell ref="A96:A97"/>
    <mergeCell ref="B86:B87"/>
    <mergeCell ref="C109:C110"/>
    <mergeCell ref="E111:E112"/>
    <mergeCell ref="E115:E116"/>
    <mergeCell ref="E113:E114"/>
    <mergeCell ref="D70:D71"/>
    <mergeCell ref="A139:A140"/>
    <mergeCell ref="B111:B112"/>
    <mergeCell ref="C111:C112"/>
    <mergeCell ref="B121:B122"/>
    <mergeCell ref="B104:B106"/>
    <mergeCell ref="C104:C106"/>
    <mergeCell ref="C102:C103"/>
    <mergeCell ref="D102:D103"/>
    <mergeCell ref="D96:D97"/>
    <mergeCell ref="B96:B97"/>
    <mergeCell ref="D104:D106"/>
    <mergeCell ref="C98:C99"/>
    <mergeCell ref="D98:D99"/>
    <mergeCell ref="B107:B108"/>
    <mergeCell ref="B102:B103"/>
    <mergeCell ref="B115:B116"/>
    <mergeCell ref="B117:B118"/>
    <mergeCell ref="A113:A114"/>
    <mergeCell ref="B113:B114"/>
    <mergeCell ref="A111:A112"/>
    <mergeCell ref="E66:E67"/>
    <mergeCell ref="E68:E69"/>
    <mergeCell ref="E80:E81"/>
    <mergeCell ref="E84:E85"/>
    <mergeCell ref="E74:E75"/>
    <mergeCell ref="E82:E83"/>
    <mergeCell ref="E70:E71"/>
    <mergeCell ref="E72:E73"/>
    <mergeCell ref="C74:C75"/>
    <mergeCell ref="C78:C79"/>
    <mergeCell ref="D78:D79"/>
    <mergeCell ref="D68:D69"/>
    <mergeCell ref="E109:E110"/>
    <mergeCell ref="E96:E97"/>
    <mergeCell ref="E98:E99"/>
    <mergeCell ref="D84:D85"/>
    <mergeCell ref="A98:A99"/>
    <mergeCell ref="C142:H142"/>
    <mergeCell ref="E76:E77"/>
    <mergeCell ref="G76:G77"/>
    <mergeCell ref="E78:E79"/>
    <mergeCell ref="F78:F79"/>
    <mergeCell ref="D107:D108"/>
    <mergeCell ref="D90:D91"/>
    <mergeCell ref="C100:C101"/>
    <mergeCell ref="D100:D101"/>
    <mergeCell ref="D94:D95"/>
    <mergeCell ref="C92:C93"/>
    <mergeCell ref="C96:C97"/>
    <mergeCell ref="C141:H141"/>
    <mergeCell ref="D92:D93"/>
    <mergeCell ref="C107:C108"/>
    <mergeCell ref="F76:F77"/>
    <mergeCell ref="G121:G122"/>
    <mergeCell ref="B80:B81"/>
    <mergeCell ref="A80:A81"/>
    <mergeCell ref="C94:C95"/>
    <mergeCell ref="D66:D67"/>
    <mergeCell ref="A72:A73"/>
    <mergeCell ref="A66:A67"/>
    <mergeCell ref="B66:B67"/>
    <mergeCell ref="C66:C67"/>
    <mergeCell ref="B74:B75"/>
    <mergeCell ref="A76:A77"/>
    <mergeCell ref="C76:C77"/>
    <mergeCell ref="A82:A83"/>
    <mergeCell ref="B82:B83"/>
    <mergeCell ref="A78:A79"/>
    <mergeCell ref="B78:B79"/>
    <mergeCell ref="B68:B69"/>
    <mergeCell ref="C68:C69"/>
    <mergeCell ref="B70:B71"/>
    <mergeCell ref="C70:C71"/>
    <mergeCell ref="A68:A69"/>
    <mergeCell ref="A70:A71"/>
    <mergeCell ref="C80:C81"/>
    <mergeCell ref="A74:A75"/>
    <mergeCell ref="B76:B77"/>
    <mergeCell ref="C72:C73"/>
    <mergeCell ref="B72:B73"/>
    <mergeCell ref="M2:P2"/>
    <mergeCell ref="M3:M4"/>
    <mergeCell ref="D6:D24"/>
    <mergeCell ref="C42:H42"/>
    <mergeCell ref="A43:P43"/>
    <mergeCell ref="D34:D35"/>
    <mergeCell ref="E34:E35"/>
    <mergeCell ref="F34:F35"/>
    <mergeCell ref="A34:A35"/>
    <mergeCell ref="J3:K3"/>
    <mergeCell ref="L3:L4"/>
    <mergeCell ref="H6:H24"/>
    <mergeCell ref="C36:H36"/>
    <mergeCell ref="P3:P4"/>
    <mergeCell ref="G40:G41"/>
    <mergeCell ref="A5:P5"/>
    <mergeCell ref="A27:P27"/>
    <mergeCell ref="N3:O3"/>
    <mergeCell ref="F40:F41"/>
    <mergeCell ref="A40:A41"/>
    <mergeCell ref="B40:B41"/>
    <mergeCell ref="C40:C41"/>
    <mergeCell ref="G34:G35"/>
    <mergeCell ref="A28:A29"/>
    <mergeCell ref="C34:C35"/>
    <mergeCell ref="D40:D41"/>
    <mergeCell ref="E40:E41"/>
    <mergeCell ref="F38:F39"/>
    <mergeCell ref="B2:B4"/>
    <mergeCell ref="C2:C4"/>
    <mergeCell ref="G30:G31"/>
    <mergeCell ref="B34:B35"/>
    <mergeCell ref="A37:P37"/>
    <mergeCell ref="G38:G39"/>
    <mergeCell ref="E2:E4"/>
    <mergeCell ref="F2:F4"/>
    <mergeCell ref="G28:G29"/>
    <mergeCell ref="I3:I4"/>
    <mergeCell ref="D30:D31"/>
    <mergeCell ref="E30:E31"/>
    <mergeCell ref="A2:A4"/>
    <mergeCell ref="I2:L2"/>
    <mergeCell ref="A38:A39"/>
    <mergeCell ref="B38:B39"/>
    <mergeCell ref="C38:C39"/>
    <mergeCell ref="D38:D39"/>
    <mergeCell ref="E38:E39"/>
    <mergeCell ref="A33:P33"/>
    <mergeCell ref="C32:H32"/>
    <mergeCell ref="B6:B26"/>
    <mergeCell ref="C6:C26"/>
    <mergeCell ref="D2:D4"/>
    <mergeCell ref="G2:G4"/>
    <mergeCell ref="F30:F31"/>
    <mergeCell ref="E28:E29"/>
    <mergeCell ref="F28:F29"/>
    <mergeCell ref="C30:C31"/>
    <mergeCell ref="H2:H4"/>
    <mergeCell ref="B28:B29"/>
    <mergeCell ref="C28:C29"/>
    <mergeCell ref="D28:D2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gimn</vt:lpstr>
      <vt:lpstr>KMSA išlaikymas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Dalia</cp:lastModifiedBy>
  <cp:lastPrinted>2023-02-13T09:02:23Z</cp:lastPrinted>
  <dcterms:created xsi:type="dcterms:W3CDTF">2004-05-19T10:48:48Z</dcterms:created>
  <dcterms:modified xsi:type="dcterms:W3CDTF">2023-02-28T06:21:13Z</dcterms:modified>
</cp:coreProperties>
</file>